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/>
  <mc:AlternateContent xmlns:mc="http://schemas.openxmlformats.org/markup-compatibility/2006">
    <mc:Choice Requires="x15">
      <x15ac:absPath xmlns:x15ac="http://schemas.microsoft.com/office/spreadsheetml/2010/11/ac" url="D:\ROBIN HERNANDEZ\aforos bicicleta\"/>
    </mc:Choice>
  </mc:AlternateContent>
  <xr:revisionPtr revIDLastSave="0" documentId="13_ncr:1_{A7436CE5-C46B-42EF-B394-9C043FC5D128}" xr6:coauthVersionLast="36" xr6:coauthVersionMax="36" xr10:uidLastSave="{00000000-0000-0000-0000-000000000000}"/>
  <bookViews>
    <workbookView xWindow="240" yWindow="90" windowWidth="9135" windowHeight="4965" tabRatio="736" xr2:uid="{00000000-000D-0000-FFFF-FFFF00000000}"/>
  </bookViews>
  <sheets>
    <sheet name="G-1" sheetId="4678" r:id="rId1"/>
    <sheet name="G-2" sheetId="4684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'G-1'!$A$1:$U$56</definedName>
    <definedName name="_xlnm.Print_Area" localSheetId="1">'G-2'!$A$1:$U$58</definedName>
    <definedName name="_xlnm.Print_Area" localSheetId="2">'G-Totales'!$A$1:$U$58</definedName>
  </definedNames>
  <calcPr calcId="179021"/>
</workbook>
</file>

<file path=xl/calcChain.xml><?xml version="1.0" encoding="utf-8"?>
<calcChain xmlns="http://schemas.openxmlformats.org/spreadsheetml/2006/main">
  <c r="T11" i="4684" l="1"/>
  <c r="T12" i="4684"/>
  <c r="T13" i="4684"/>
  <c r="T14" i="4684"/>
  <c r="T15" i="4684"/>
  <c r="T16" i="4684"/>
  <c r="T17" i="4684"/>
  <c r="T18" i="4684"/>
  <c r="T19" i="4684"/>
  <c r="T20" i="4684"/>
  <c r="T21" i="4684"/>
  <c r="T10" i="4684"/>
  <c r="M11" i="4684"/>
  <c r="M12" i="4684"/>
  <c r="M13" i="4684"/>
  <c r="M14" i="4684"/>
  <c r="M15" i="4684"/>
  <c r="M16" i="4684"/>
  <c r="M17" i="4684"/>
  <c r="M18" i="4684"/>
  <c r="M19" i="4684"/>
  <c r="M20" i="4684"/>
  <c r="M21" i="4684"/>
  <c r="M22" i="4684"/>
  <c r="M10" i="4684"/>
  <c r="F11" i="4684"/>
  <c r="F12" i="4684"/>
  <c r="F13" i="4684"/>
  <c r="F14" i="4684"/>
  <c r="F15" i="4684"/>
  <c r="F16" i="4684"/>
  <c r="F17" i="4684"/>
  <c r="F18" i="4684"/>
  <c r="F19" i="4684"/>
  <c r="F20" i="4684"/>
  <c r="F21" i="4684"/>
  <c r="F22" i="4684"/>
  <c r="F10" i="4684"/>
  <c r="T11" i="4678"/>
  <c r="T12" i="4678"/>
  <c r="T13" i="4678"/>
  <c r="T14" i="4678"/>
  <c r="T15" i="4678"/>
  <c r="T16" i="4678"/>
  <c r="T17" i="4678"/>
  <c r="T18" i="4678"/>
  <c r="T19" i="4678"/>
  <c r="T20" i="4678"/>
  <c r="T21" i="4678"/>
  <c r="T10" i="4678"/>
  <c r="M11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10" i="4678"/>
  <c r="F11" i="4678"/>
  <c r="F12" i="4678"/>
  <c r="F13" i="4678"/>
  <c r="F14" i="4678"/>
  <c r="F15" i="4678"/>
  <c r="F16" i="4678"/>
  <c r="F17" i="4678"/>
  <c r="F18" i="4678"/>
  <c r="F19" i="4678"/>
  <c r="F20" i="4678"/>
  <c r="F21" i="4678"/>
  <c r="F22" i="4678"/>
  <c r="F10" i="4678"/>
  <c r="P18" i="4688" l="1"/>
  <c r="Q18" i="4688"/>
  <c r="R18" i="4688"/>
  <c r="S18" i="4688"/>
  <c r="T18" i="4688"/>
  <c r="U18" i="4688"/>
  <c r="V18" i="4688"/>
  <c r="W18" i="4688"/>
  <c r="X18" i="4688"/>
  <c r="Y18" i="4688"/>
  <c r="Z18" i="4688"/>
  <c r="AA18" i="4688"/>
  <c r="AB18" i="4688"/>
  <c r="AM23" i="4688"/>
  <c r="C5" i="4689"/>
  <c r="I6" i="4689"/>
  <c r="I5" i="4689"/>
  <c r="I18" i="4689"/>
  <c r="AJ8" i="4688"/>
  <c r="O8" i="4688"/>
  <c r="Y8" i="4688"/>
  <c r="S6" i="4681"/>
  <c r="S6" i="4684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E4" i="4684"/>
  <c r="D5" i="4684"/>
  <c r="AO18" i="4688"/>
  <c r="AN18" i="4688"/>
  <c r="AM18" i="4688"/>
  <c r="AL18" i="4688"/>
  <c r="AK18" i="4688"/>
  <c r="AJ18" i="4688"/>
  <c r="AI18" i="4688"/>
  <c r="AH18" i="4688"/>
  <c r="AG18" i="4688"/>
  <c r="AF18" i="4688"/>
  <c r="AE18" i="4688"/>
  <c r="AD18" i="4688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Y23" i="4688"/>
  <c r="Z23" i="4688"/>
  <c r="AA23" i="4688"/>
  <c r="AB23" i="4688"/>
  <c r="X23" i="4688"/>
  <c r="W23" i="4688"/>
  <c r="V23" i="4688"/>
  <c r="AO23" i="4688"/>
  <c r="AN23" i="4688"/>
  <c r="AL23" i="4688"/>
  <c r="AK23" i="4688"/>
  <c r="AJ23" i="4688"/>
  <c r="AI23" i="4688"/>
  <c r="AH23" i="4688"/>
  <c r="AG23" i="4688"/>
  <c r="AF23" i="4688"/>
  <c r="AE23" i="4688"/>
  <c r="AD23" i="4688"/>
  <c r="U23" i="4688"/>
  <c r="T23" i="4688"/>
  <c r="S23" i="4688"/>
  <c r="R23" i="4688"/>
  <c r="Q23" i="4688"/>
  <c r="P23" i="4688"/>
  <c r="C23" i="4688"/>
  <c r="D23" i="4688"/>
  <c r="E23" i="4688"/>
  <c r="F23" i="4688"/>
  <c r="G23" i="4688"/>
  <c r="H23" i="4688"/>
  <c r="I23" i="4688"/>
  <c r="J23" i="4688"/>
  <c r="K23" i="4688"/>
  <c r="M23" i="4688"/>
  <c r="N23" i="4688"/>
  <c r="O23" i="4688"/>
  <c r="B23" i="4688"/>
  <c r="Y28" i="4688"/>
  <c r="Z28" i="4688"/>
  <c r="AA28" i="4688"/>
  <c r="AB28" i="4688"/>
  <c r="X28" i="4688"/>
  <c r="W28" i="4688"/>
  <c r="V28" i="4688"/>
  <c r="AO28" i="4688"/>
  <c r="AN28" i="4688"/>
  <c r="AM28" i="4688"/>
  <c r="AL28" i="4688"/>
  <c r="AK28" i="4688"/>
  <c r="AJ28" i="4688"/>
  <c r="AI28" i="4688"/>
  <c r="AH28" i="4688"/>
  <c r="AG28" i="4688"/>
  <c r="AF28" i="4688"/>
  <c r="AE28" i="4688"/>
  <c r="AD28" i="4688"/>
  <c r="U28" i="4688"/>
  <c r="T28" i="4688"/>
  <c r="S28" i="4688"/>
  <c r="R28" i="4688"/>
  <c r="Q28" i="4688"/>
  <c r="P28" i="4688"/>
  <c r="C28" i="4688"/>
  <c r="D28" i="4688"/>
  <c r="E28" i="4688"/>
  <c r="F28" i="4688"/>
  <c r="G28" i="4688"/>
  <c r="H28" i="4688"/>
  <c r="I28" i="4688"/>
  <c r="J28" i="4688"/>
  <c r="K28" i="4688"/>
  <c r="M28" i="4688"/>
  <c r="N28" i="4688"/>
  <c r="O28" i="4688"/>
  <c r="B28" i="4688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30" i="4688" s="1"/>
  <c r="J37" i="4689"/>
  <c r="J40" i="4689"/>
  <c r="P30" i="4688" s="1"/>
  <c r="J13" i="4689"/>
  <c r="J31" i="4689"/>
  <c r="P25" i="4688" s="1"/>
  <c r="J34" i="4689"/>
  <c r="AF25" i="4688" s="1"/>
  <c r="J28" i="4689"/>
  <c r="D25" i="4688" s="1"/>
  <c r="J23" i="4689"/>
  <c r="U20" i="4688" s="1"/>
  <c r="J25" i="4689"/>
  <c r="AF20" i="4688" s="1"/>
  <c r="J16" i="4689"/>
  <c r="AF15" i="4688" s="1"/>
  <c r="J10" i="4689"/>
  <c r="D15" i="4688" s="1"/>
  <c r="J33" i="4689"/>
  <c r="Z25" i="4688" s="1"/>
  <c r="J22" i="4689"/>
  <c r="P20" i="4688" s="1"/>
  <c r="J24" i="4689"/>
  <c r="Z20" i="4688" s="1"/>
  <c r="J30" i="4689"/>
  <c r="J25" i="4688" s="1"/>
  <c r="J36" i="4689"/>
  <c r="AO25" i="4688" s="1"/>
  <c r="J32" i="4689"/>
  <c r="U25" i="4688" s="1"/>
  <c r="J26" i="4689"/>
  <c r="AK20" i="4688" s="1"/>
  <c r="J20" i="4689"/>
  <c r="G20" i="4688" s="1"/>
  <c r="J14" i="4689"/>
  <c r="U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D30" i="4688"/>
  <c r="J39" i="4689"/>
  <c r="J35" i="4689"/>
  <c r="J29" i="4689"/>
  <c r="J27" i="4689"/>
  <c r="J19" i="4689"/>
  <c r="J21" i="4689"/>
  <c r="J18" i="4689"/>
  <c r="J17" i="4689"/>
  <c r="P15" i="4688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A34" i="4688" l="1"/>
  <c r="BP22" i="4688" s="1"/>
  <c r="BU19" i="4688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G13" i="4681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F31" i="4688"/>
  <c r="AK31" i="4688"/>
  <c r="Z31" i="4688"/>
  <c r="U31" i="4688"/>
  <c r="P31" i="4688"/>
  <c r="J31" i="4688"/>
  <c r="G31" i="4688"/>
  <c r="D31" i="4688"/>
  <c r="AO26" i="4688"/>
  <c r="AK26" i="4688"/>
  <c r="AF26" i="4688"/>
  <c r="Z26" i="4688"/>
  <c r="U26" i="4688"/>
  <c r="P26" i="4688"/>
  <c r="J26" i="4688"/>
  <c r="G26" i="4688"/>
  <c r="D26" i="4688"/>
  <c r="AO21" i="4688"/>
  <c r="AK21" i="4688"/>
  <c r="AF21" i="4688"/>
  <c r="Z21" i="4688"/>
  <c r="U21" i="4688"/>
  <c r="P21" i="4688"/>
  <c r="J21" i="4688"/>
  <c r="G21" i="4688"/>
  <c r="D21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<sst xmlns="http://schemas.openxmlformats.org/spreadsheetml/2006/main" count="530" uniqueCount="153">
  <si>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</si>
  <si>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</si>
  <si>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</si>
  <si>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</si>
  <si>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</si>
  <si>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</si>
  <si>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</si>
  <si>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</si>
  <si>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</si>
  <si>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</si>
  <si>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</si>
  <si>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</si>
  <si>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</si>
  <si>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</si>
  <si>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</si>
  <si>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</si>
  <si>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</si>
  <si>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</si>
  <si>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</si>
  <si>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</si>
  <si>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</si>
  <si>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</si>
  <si>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</si>
  <si>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</si>
  <si>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</si>
  <si>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</si>
  <si>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</si>
  <si>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</si>
  <si>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</si>
  <si>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</si>
  <si>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</si>
  <si>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</si>
  <si>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</si>
  <si>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</si>
  <si>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</si>
  <si>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</si>
  <si>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</si>
  <si>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</si>
  <si>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</si>
  <si>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</si>
  <si>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</si>
  <si>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</si>
  <si>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</si>
  <si>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</si>
  <si>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</si>
  <si>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</si>
  <si>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</si>
  <si>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</si>
  <si>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</si>
  <si>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</si>
  <si>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</si>
  <si>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</si>
  <si>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</si>
  <si>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</si>
  <si>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</si>
  <si>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</si>
  <si>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</si>
  <si>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</si>
  <si>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</si>
  <si>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</si>
  <si>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</si>
  <si>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</si>
  <si>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</si>
  <si>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</si>
  <si>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</si>
  <si>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</si>
  <si>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</si>
  <si>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</si>
  <si>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</si>
  <si>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</si>
  <si>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</si>
  <si>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</si>
  <si>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</si>
  <si>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</si>
  <si>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</si>
  <si>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</si>
  <si>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</si>
  <si>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</si>
  <si>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</si>
  <si>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</si>
  <si>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</si>
  <si>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</si>
  <si>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</si>
  <si>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</si>
  <si>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</si>
  <si>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</si>
  <si>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</si>
  <si>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</si>
  <si>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</si>
  <si>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</si>
  <si>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</si>
  <si>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</si>
  <si>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</si>
  <si>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</si>
  <si>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</si>
  <si>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</si>
  <si>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</si>
  <si>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</si>
  <si>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</si>
  <si>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</si>
  <si>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</si>
  <si>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</si>
  <si>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</si>
  <si>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</si>
  <si>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</si>
  <si>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</si>
  <si>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</si>
  <si>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</si>
  <si>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</si>
  <si>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</si>
  <si>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</si>
  <si>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</si>
  <si>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</si>
  <si>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</si>
  <si>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</si>
  <si>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</si>
  <si>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</si>
  <si>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</si>
  <si>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</si>
  <si>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</si>
  <si>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</si>
  <si>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</si>
  <si>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</si>
  <si>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</si>
  <si>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</si>
  <si>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</si>
  <si>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</si>
  <si>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</si>
  <si>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</si>
  <si>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</si>
  <si>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</si>
  <si>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</si>
  <si>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</si>
  <si>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</si>
  <si>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</si>
  <si>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</si>
  <si>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</si>
  <si>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</si>
  <si>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</si>
  <si>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</si>
  <si>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</si>
  <si>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</si>
  <si>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</si>
  <si>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</si>
  <si>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</si>
  <si>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</si>
  <si>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</si>
  <si>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 xml:space="preserve"> </t>
  </si>
  <si>
    <t>ADOLFREDO FLOREZ</t>
  </si>
  <si>
    <t xml:space="preserve">VOL MAX </t>
  </si>
  <si>
    <t>BICICLETAS</t>
  </si>
  <si>
    <t>Av. Circunvalar X CARRERA 27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</si>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</sst>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6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7</c:v>
                </c:pt>
                <c:pt idx="9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C3-440E-9097-B95C6F72CA6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5677552"/>
        <c:axId val="205680688"/>
      </c:barChart>
      <c:catAx>
        <c:axId val="20567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568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680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5677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17</c:v>
                </c:pt>
                <c:pt idx="4">
                  <c:v>19</c:v>
                </c:pt>
                <c:pt idx="5">
                  <c:v>18</c:v>
                </c:pt>
                <c:pt idx="6">
                  <c:v>16</c:v>
                </c:pt>
                <c:pt idx="7">
                  <c:v>11</c:v>
                </c:pt>
                <c:pt idx="8">
                  <c:v>12</c:v>
                </c:pt>
                <c:pt idx="9">
                  <c:v>14</c:v>
                </c:pt>
                <c:pt idx="13">
                  <c:v>12</c:v>
                </c:pt>
                <c:pt idx="14">
                  <c:v>18</c:v>
                </c:pt>
                <c:pt idx="15">
                  <c:v>17</c:v>
                </c:pt>
                <c:pt idx="16">
                  <c:v>22</c:v>
                </c:pt>
                <c:pt idx="17">
                  <c:v>24</c:v>
                </c:pt>
                <c:pt idx="18">
                  <c:v>18</c:v>
                </c:pt>
                <c:pt idx="19">
                  <c:v>19</c:v>
                </c:pt>
                <c:pt idx="20">
                  <c:v>13</c:v>
                </c:pt>
                <c:pt idx="21">
                  <c:v>13</c:v>
                </c:pt>
                <c:pt idx="22">
                  <c:v>18</c:v>
                </c:pt>
                <c:pt idx="23">
                  <c:v>17</c:v>
                </c:pt>
                <c:pt idx="24">
                  <c:v>21</c:v>
                </c:pt>
                <c:pt idx="25">
                  <c:v>26</c:v>
                </c:pt>
                <c:pt idx="29">
                  <c:v>222</c:v>
                </c:pt>
                <c:pt idx="30">
                  <c:v>173</c:v>
                </c:pt>
                <c:pt idx="31">
                  <c:v>103</c:v>
                </c:pt>
                <c:pt idx="32">
                  <c:v>38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A7-4DFE-B8DF-11C1941E8F1E}"/>
            </c:ext>
          </c:extLst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58</c:v>
                </c:pt>
                <c:pt idx="4">
                  <c:v>59</c:v>
                </c:pt>
                <c:pt idx="5">
                  <c:v>47</c:v>
                </c:pt>
                <c:pt idx="6">
                  <c:v>47</c:v>
                </c:pt>
                <c:pt idx="7">
                  <c:v>43</c:v>
                </c:pt>
                <c:pt idx="8">
                  <c:v>41</c:v>
                </c:pt>
                <c:pt idx="9">
                  <c:v>45</c:v>
                </c:pt>
                <c:pt idx="13">
                  <c:v>25</c:v>
                </c:pt>
                <c:pt idx="14">
                  <c:v>25</c:v>
                </c:pt>
                <c:pt idx="15">
                  <c:v>22</c:v>
                </c:pt>
                <c:pt idx="16">
                  <c:v>22</c:v>
                </c:pt>
                <c:pt idx="17">
                  <c:v>14</c:v>
                </c:pt>
                <c:pt idx="18">
                  <c:v>14</c:v>
                </c:pt>
                <c:pt idx="19">
                  <c:v>14</c:v>
                </c:pt>
                <c:pt idx="20">
                  <c:v>16</c:v>
                </c:pt>
                <c:pt idx="21">
                  <c:v>25</c:v>
                </c:pt>
                <c:pt idx="22">
                  <c:v>25</c:v>
                </c:pt>
                <c:pt idx="23">
                  <c:v>27</c:v>
                </c:pt>
                <c:pt idx="24">
                  <c:v>23</c:v>
                </c:pt>
                <c:pt idx="25">
                  <c:v>16</c:v>
                </c:pt>
                <c:pt idx="29">
                  <c:v>26</c:v>
                </c:pt>
                <c:pt idx="30">
                  <c:v>21</c:v>
                </c:pt>
                <c:pt idx="31">
                  <c:v>13</c:v>
                </c:pt>
                <c:pt idx="32">
                  <c:v>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A7-4DFE-B8DF-11C1941E8F1E}"/>
            </c:ext>
          </c:extLst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5A7-4DFE-B8DF-11C1941E8F1E}"/>
            </c:ext>
          </c:extLst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5A7-4DFE-B8DF-11C1941E8F1E}"/>
            </c:ext>
          </c:extLst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5A7-4DFE-B8DF-11C1941E8F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8040368"/>
        <c:axId val="258040760"/>
      </c:lineChart>
      <c:catAx>
        <c:axId val="25804036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58040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0407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580403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5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9</c:v>
                </c:pt>
                <c:pt idx="5">
                  <c:v>3</c:v>
                </c:pt>
                <c:pt idx="6">
                  <c:v>8</c:v>
                </c:pt>
                <c:pt idx="7">
                  <c:v>4</c:v>
                </c:pt>
                <c:pt idx="8">
                  <c:v>3</c:v>
                </c:pt>
                <c:pt idx="9">
                  <c:v>4</c:v>
                </c:pt>
                <c:pt idx="10">
                  <c:v>2</c:v>
                </c:pt>
                <c:pt idx="11">
                  <c:v>4</c:v>
                </c:pt>
                <c:pt idx="12">
                  <c:v>8</c:v>
                </c:pt>
                <c:pt idx="13">
                  <c:v>3</c:v>
                </c:pt>
                <c:pt idx="14">
                  <c:v>6</c:v>
                </c:pt>
                <c:pt idx="15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B6-4645-9562-C133876FCBA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5679512"/>
        <c:axId val="205679120"/>
      </c:barChart>
      <c:catAx>
        <c:axId val="205679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567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679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5679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49</c:v>
                </c:pt>
                <c:pt idx="1">
                  <c:v>70</c:v>
                </c:pt>
                <c:pt idx="2">
                  <c:v>65</c:v>
                </c:pt>
                <c:pt idx="3">
                  <c:v>38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7D-4C4A-85DB-916D9521732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6492520"/>
        <c:axId val="256492912"/>
      </c:barChart>
      <c:catAx>
        <c:axId val="256492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49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6492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492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10</c:v>
                </c:pt>
                <c:pt idx="1">
                  <c:v>16</c:v>
                </c:pt>
                <c:pt idx="2">
                  <c:v>18</c:v>
                </c:pt>
                <c:pt idx="3">
                  <c:v>14</c:v>
                </c:pt>
                <c:pt idx="4">
                  <c:v>11</c:v>
                </c:pt>
                <c:pt idx="5">
                  <c:v>4</c:v>
                </c:pt>
                <c:pt idx="6">
                  <c:v>18</c:v>
                </c:pt>
                <c:pt idx="7">
                  <c:v>10</c:v>
                </c:pt>
                <c:pt idx="8">
                  <c:v>9</c:v>
                </c:pt>
                <c:pt idx="9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9C-43CD-8009-811AD36C6CD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6493696"/>
        <c:axId val="256494088"/>
      </c:barChart>
      <c:catAx>
        <c:axId val="256493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494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6494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493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</c:v>
                </c:pt>
                <c:pt idx="1">
                  <c:v>8</c:v>
                </c:pt>
                <c:pt idx="2">
                  <c:v>9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B4-45A1-A494-D1B2BDD6D7E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6494872"/>
        <c:axId val="256495264"/>
      </c:barChart>
      <c:catAx>
        <c:axId val="256494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49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6495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494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</c:v>
                </c:pt>
                <c:pt idx="1">
                  <c:v>8</c:v>
                </c:pt>
                <c:pt idx="2">
                  <c:v>4</c:v>
                </c:pt>
                <c:pt idx="3">
                  <c:v>10</c:v>
                </c:pt>
                <c:pt idx="4">
                  <c:v>3</c:v>
                </c:pt>
                <c:pt idx="5">
                  <c:v>5</c:v>
                </c:pt>
                <c:pt idx="6">
                  <c:v>4</c:v>
                </c:pt>
                <c:pt idx="7">
                  <c:v>2</c:v>
                </c:pt>
                <c:pt idx="8">
                  <c:v>3</c:v>
                </c:pt>
                <c:pt idx="9">
                  <c:v>5</c:v>
                </c:pt>
                <c:pt idx="10">
                  <c:v>6</c:v>
                </c:pt>
                <c:pt idx="11">
                  <c:v>11</c:v>
                </c:pt>
                <c:pt idx="12">
                  <c:v>3</c:v>
                </c:pt>
                <c:pt idx="13">
                  <c:v>7</c:v>
                </c:pt>
                <c:pt idx="14">
                  <c:v>2</c:v>
                </c:pt>
                <c:pt idx="1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55-4E44-A19F-BC18602BDD4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7191448"/>
        <c:axId val="257191840"/>
      </c:barChart>
      <c:catAx>
        <c:axId val="257191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719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7191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7191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E9-4401-966C-8E5331BCE91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7192624"/>
        <c:axId val="257193016"/>
      </c:barChart>
      <c:catAx>
        <c:axId val="257192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7193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7193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7192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64-4DA4-A3F9-5BACC045039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7193800"/>
        <c:axId val="257194192"/>
      </c:barChart>
      <c:catAx>
        <c:axId val="257193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719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7194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7193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88-479E-821C-97C6F950672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7194976"/>
        <c:axId val="258039584"/>
      </c:barChart>
      <c:catAx>
        <c:axId val="257194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8039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039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7194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>
          <a:extLst>
            <a:ext uri="{FF2B5EF4-FFF2-40B4-BE49-F238E27FC236}">
              <a16:creationId xmlns:a16="http://schemas.microsoft.com/office/drawing/2014/main" id="{00000000-0008-0000-0000-000002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>
          <a:extLst>
            <a:ext uri="{FF2B5EF4-FFF2-40B4-BE49-F238E27FC236}">
              <a16:creationId xmlns:a16="http://schemas.microsoft.com/office/drawing/2014/main" id="{00000000-0008-0000-0000-000003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>
          <a:extLst>
            <a:ext uri="{FF2B5EF4-FFF2-40B4-BE49-F238E27FC236}">
              <a16:creationId xmlns:a16="http://schemas.microsoft.com/office/drawing/2014/main" id="{00000000-0008-0000-0000-000004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>
          <a:extLst>
            <a:ext uri="{FF2B5EF4-FFF2-40B4-BE49-F238E27FC236}">
              <a16:creationId xmlns:a16="http://schemas.microsoft.com/office/drawing/2014/main" id="{00000000-0008-0000-0000-000005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>
          <a:extLst>
            <a:ext uri="{FF2B5EF4-FFF2-40B4-BE49-F238E27FC236}">
              <a16:creationId xmlns:a16="http://schemas.microsoft.com/office/drawing/2014/main" id="{00000000-0008-0000-0000-000006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>
          <a:extLst>
            <a:ext uri="{FF2B5EF4-FFF2-40B4-BE49-F238E27FC236}">
              <a16:creationId xmlns:a16="http://schemas.microsoft.com/office/drawing/2014/main" id="{00000000-0008-0000-0000-000007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>
          <a:extLst>
            <a:ext uri="{FF2B5EF4-FFF2-40B4-BE49-F238E27FC236}">
              <a16:creationId xmlns:a16="http://schemas.microsoft.com/office/drawing/2014/main" id="{00000000-0008-0000-0000-000008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>
          <a:extLst>
            <a:ext uri="{FF2B5EF4-FFF2-40B4-BE49-F238E27FC236}">
              <a16:creationId xmlns:a16="http://schemas.microsoft.com/office/drawing/2014/main" id="{00000000-0008-0000-0000-000009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>
          <a:extLst>
            <a:ext uri="{FF2B5EF4-FFF2-40B4-BE49-F238E27FC236}">
              <a16:creationId xmlns:a16="http://schemas.microsoft.com/office/drawing/2014/main" id="{00000000-0008-0000-0000-00000A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>
          <a:extLst>
            <a:ext uri="{FF2B5EF4-FFF2-40B4-BE49-F238E27FC236}">
              <a16:creationId xmlns:a16="http://schemas.microsoft.com/office/drawing/2014/main" id="{00000000-0008-0000-0000-00000B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>
          <a:extLst>
            <a:ext uri="{FF2B5EF4-FFF2-40B4-BE49-F238E27FC236}">
              <a16:creationId xmlns:a16="http://schemas.microsoft.com/office/drawing/2014/main" id="{00000000-0008-0000-0000-00000C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>
          <a:extLst>
            <a:ext uri="{FF2B5EF4-FFF2-40B4-BE49-F238E27FC236}">
              <a16:creationId xmlns:a16="http://schemas.microsoft.com/office/drawing/2014/main" id="{00000000-0008-0000-0000-00000D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>
          <a:extLst>
            <a:ext uri="{FF2B5EF4-FFF2-40B4-BE49-F238E27FC236}">
              <a16:creationId xmlns:a16="http://schemas.microsoft.com/office/drawing/2014/main" id="{00000000-0008-0000-0000-00000E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>
          <a:extLst>
            <a:ext uri="{FF2B5EF4-FFF2-40B4-BE49-F238E27FC236}">
              <a16:creationId xmlns:a16="http://schemas.microsoft.com/office/drawing/2014/main" id="{00000000-0008-0000-0000-00000F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>
          <a:extLst>
            <a:ext uri="{FF2B5EF4-FFF2-40B4-BE49-F238E27FC236}">
              <a16:creationId xmlns:a16="http://schemas.microsoft.com/office/drawing/2014/main" id="{00000000-0008-0000-0000-000010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>
          <a:extLst>
            <a:ext uri="{FF2B5EF4-FFF2-40B4-BE49-F238E27FC236}">
              <a16:creationId xmlns:a16="http://schemas.microsoft.com/office/drawing/2014/main" id="{00000000-0008-0000-0000-000011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>
          <a:extLst>
            <a:ext uri="{FF2B5EF4-FFF2-40B4-BE49-F238E27FC236}">
              <a16:creationId xmlns:a16="http://schemas.microsoft.com/office/drawing/2014/main" id="{00000000-0008-0000-0000-000012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>
          <a:extLst>
            <a:ext uri="{FF2B5EF4-FFF2-40B4-BE49-F238E27FC236}">
              <a16:creationId xmlns:a16="http://schemas.microsoft.com/office/drawing/2014/main" id="{00000000-0008-0000-0000-000013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>
          <a:extLst>
            <a:ext uri="{FF2B5EF4-FFF2-40B4-BE49-F238E27FC236}">
              <a16:creationId xmlns:a16="http://schemas.microsoft.com/office/drawing/2014/main" id="{00000000-0008-0000-0000-000014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>
          <a:extLst>
            <a:ext uri="{FF2B5EF4-FFF2-40B4-BE49-F238E27FC236}">
              <a16:creationId xmlns:a16="http://schemas.microsoft.com/office/drawing/2014/main" id="{00000000-0008-0000-0000-000015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>
          <a:extLst>
            <a:ext uri="{FF2B5EF4-FFF2-40B4-BE49-F238E27FC236}">
              <a16:creationId xmlns:a16="http://schemas.microsoft.com/office/drawing/2014/main" id="{00000000-0008-0000-0000-000016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>
          <a:extLst>
            <a:ext uri="{FF2B5EF4-FFF2-40B4-BE49-F238E27FC236}">
              <a16:creationId xmlns:a16="http://schemas.microsoft.com/office/drawing/2014/main" id="{00000000-0008-0000-0000-000017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>
          <a:extLst>
            <a:ext uri="{FF2B5EF4-FFF2-40B4-BE49-F238E27FC236}">
              <a16:creationId xmlns:a16="http://schemas.microsoft.com/office/drawing/2014/main" id="{00000000-0008-0000-0000-000018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>
          <a:extLst>
            <a:ext uri="{FF2B5EF4-FFF2-40B4-BE49-F238E27FC236}">
              <a16:creationId xmlns:a16="http://schemas.microsoft.com/office/drawing/2014/main" id="{00000000-0008-0000-0000-000019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>
          <a:extLst>
            <a:ext uri="{FF2B5EF4-FFF2-40B4-BE49-F238E27FC236}">
              <a16:creationId xmlns:a16="http://schemas.microsoft.com/office/drawing/2014/main" id="{00000000-0008-0000-0000-00001A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>
          <a:extLst>
            <a:ext uri="{FF2B5EF4-FFF2-40B4-BE49-F238E27FC236}">
              <a16:creationId xmlns:a16="http://schemas.microsoft.com/office/drawing/2014/main" id="{00000000-0008-0000-0000-00001B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>
          <a:extLst>
            <a:ext uri="{FF2B5EF4-FFF2-40B4-BE49-F238E27FC236}">
              <a16:creationId xmlns:a16="http://schemas.microsoft.com/office/drawing/2014/main" id="{00000000-0008-0000-0000-00001C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>
          <a:extLst>
            <a:ext uri="{FF2B5EF4-FFF2-40B4-BE49-F238E27FC236}">
              <a16:creationId xmlns:a16="http://schemas.microsoft.com/office/drawing/2014/main" id="{00000000-0008-0000-0000-00001D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>
          <a:extLst>
            <a:ext uri="{FF2B5EF4-FFF2-40B4-BE49-F238E27FC236}">
              <a16:creationId xmlns:a16="http://schemas.microsoft.com/office/drawing/2014/main" id="{00000000-0008-0000-0000-00001E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>
          <a:extLst>
            <a:ext uri="{FF2B5EF4-FFF2-40B4-BE49-F238E27FC236}">
              <a16:creationId xmlns:a16="http://schemas.microsoft.com/office/drawing/2014/main" id="{00000000-0008-0000-0000-00001F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>
          <a:extLst>
            <a:ext uri="{FF2B5EF4-FFF2-40B4-BE49-F238E27FC236}">
              <a16:creationId xmlns:a16="http://schemas.microsoft.com/office/drawing/2014/main" id="{00000000-0008-0000-0000-000020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>
          <a:extLst>
            <a:ext uri="{FF2B5EF4-FFF2-40B4-BE49-F238E27FC236}">
              <a16:creationId xmlns:a16="http://schemas.microsoft.com/office/drawing/2014/main" id="{00000000-0008-0000-0000-000021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>
          <a:extLst>
            <a:ext uri="{FF2B5EF4-FFF2-40B4-BE49-F238E27FC236}">
              <a16:creationId xmlns:a16="http://schemas.microsoft.com/office/drawing/2014/main" id="{00000000-0008-0000-0000-000022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>
          <a:extLst>
            <a:ext uri="{FF2B5EF4-FFF2-40B4-BE49-F238E27FC236}">
              <a16:creationId xmlns:a16="http://schemas.microsoft.com/office/drawing/2014/main" id="{00000000-0008-0000-0000-000023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>
          <a:extLst>
            <a:ext uri="{FF2B5EF4-FFF2-40B4-BE49-F238E27FC236}">
              <a16:creationId xmlns:a16="http://schemas.microsoft.com/office/drawing/2014/main" id="{00000000-0008-0000-0000-000024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>
          <a:extLst>
            <a:ext uri="{FF2B5EF4-FFF2-40B4-BE49-F238E27FC236}">
              <a16:creationId xmlns:a16="http://schemas.microsoft.com/office/drawing/2014/main" id="{00000000-0008-0000-0000-000025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>
          <a:extLst>
            <a:ext uri="{FF2B5EF4-FFF2-40B4-BE49-F238E27FC236}">
              <a16:creationId xmlns:a16="http://schemas.microsoft.com/office/drawing/2014/main" id="{00000000-0008-0000-0000-000026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>
          <a:extLst>
            <a:ext uri="{FF2B5EF4-FFF2-40B4-BE49-F238E27FC236}">
              <a16:creationId xmlns:a16="http://schemas.microsoft.com/office/drawing/2014/main" id="{00000000-0008-0000-0000-000027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>
          <a:extLst>
            <a:ext uri="{FF2B5EF4-FFF2-40B4-BE49-F238E27FC236}">
              <a16:creationId xmlns:a16="http://schemas.microsoft.com/office/drawing/2014/main" id="{00000000-0008-0000-0000-000028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>
          <a:extLst>
            <a:ext uri="{FF2B5EF4-FFF2-40B4-BE49-F238E27FC236}">
              <a16:creationId xmlns:a16="http://schemas.microsoft.com/office/drawing/2014/main" id="{00000000-0008-0000-0000-000029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>
          <a:extLst>
            <a:ext uri="{FF2B5EF4-FFF2-40B4-BE49-F238E27FC236}">
              <a16:creationId xmlns:a16="http://schemas.microsoft.com/office/drawing/2014/main" id="{00000000-0008-0000-0000-00002A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>
          <a:extLst>
            <a:ext uri="{FF2B5EF4-FFF2-40B4-BE49-F238E27FC236}">
              <a16:creationId xmlns:a16="http://schemas.microsoft.com/office/drawing/2014/main" id="{00000000-0008-0000-0000-00002B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>
          <a:extLst>
            <a:ext uri="{FF2B5EF4-FFF2-40B4-BE49-F238E27FC236}">
              <a16:creationId xmlns:a16="http://schemas.microsoft.com/office/drawing/2014/main" id="{00000000-0008-0000-0000-00002C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>
          <a:extLst>
            <a:ext uri="{FF2B5EF4-FFF2-40B4-BE49-F238E27FC236}">
              <a16:creationId xmlns:a16="http://schemas.microsoft.com/office/drawing/2014/main" id="{00000000-0008-0000-0000-00002D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>
          <a:extLst>
            <a:ext uri="{FF2B5EF4-FFF2-40B4-BE49-F238E27FC236}">
              <a16:creationId xmlns:a16="http://schemas.microsoft.com/office/drawing/2014/main" id="{00000000-0008-0000-0000-00002E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>
          <a:extLst>
            <a:ext uri="{FF2B5EF4-FFF2-40B4-BE49-F238E27FC236}">
              <a16:creationId xmlns:a16="http://schemas.microsoft.com/office/drawing/2014/main" id="{00000000-0008-0000-0000-00002F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>
          <a:extLst>
            <a:ext uri="{FF2B5EF4-FFF2-40B4-BE49-F238E27FC236}">
              <a16:creationId xmlns:a16="http://schemas.microsoft.com/office/drawing/2014/main" id="{00000000-0008-0000-0000-000030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>
          <a:extLst>
            <a:ext uri="{FF2B5EF4-FFF2-40B4-BE49-F238E27FC236}">
              <a16:creationId xmlns:a16="http://schemas.microsoft.com/office/drawing/2014/main" id="{00000000-0008-0000-0000-000031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>
          <a:extLst>
            <a:ext uri="{FF2B5EF4-FFF2-40B4-BE49-F238E27FC236}">
              <a16:creationId xmlns:a16="http://schemas.microsoft.com/office/drawing/2014/main" id="{00000000-0008-0000-0000-000032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>
          <a:extLst>
            <a:ext uri="{FF2B5EF4-FFF2-40B4-BE49-F238E27FC236}">
              <a16:creationId xmlns:a16="http://schemas.microsoft.com/office/drawing/2014/main" id="{00000000-0008-0000-0000-000033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>
          <a:extLst>
            <a:ext uri="{FF2B5EF4-FFF2-40B4-BE49-F238E27FC236}">
              <a16:creationId xmlns:a16="http://schemas.microsoft.com/office/drawing/2014/main" id="{00000000-0008-0000-0000-000034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>
          <a:extLst>
            <a:ext uri="{FF2B5EF4-FFF2-40B4-BE49-F238E27FC236}">
              <a16:creationId xmlns:a16="http://schemas.microsoft.com/office/drawing/2014/main" id="{00000000-0008-0000-0000-000035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>
          <a:extLst>
            <a:ext uri="{FF2B5EF4-FFF2-40B4-BE49-F238E27FC236}">
              <a16:creationId xmlns:a16="http://schemas.microsoft.com/office/drawing/2014/main" id="{00000000-0008-0000-0000-000036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>
          <a:extLst>
            <a:ext uri="{FF2B5EF4-FFF2-40B4-BE49-F238E27FC236}">
              <a16:creationId xmlns:a16="http://schemas.microsoft.com/office/drawing/2014/main" id="{00000000-0008-0000-0000-000037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>
          <a:extLst>
            <a:ext uri="{FF2B5EF4-FFF2-40B4-BE49-F238E27FC236}">
              <a16:creationId xmlns:a16="http://schemas.microsoft.com/office/drawing/2014/main" id="{00000000-0008-0000-0000-000038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>
          <a:extLst>
            <a:ext uri="{FF2B5EF4-FFF2-40B4-BE49-F238E27FC236}">
              <a16:creationId xmlns:a16="http://schemas.microsoft.com/office/drawing/2014/main" id="{00000000-0008-0000-0000-000039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>
          <a:extLst>
            <a:ext uri="{FF2B5EF4-FFF2-40B4-BE49-F238E27FC236}">
              <a16:creationId xmlns:a16="http://schemas.microsoft.com/office/drawing/2014/main" id="{00000000-0008-0000-0000-00003A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>
          <a:extLst>
            <a:ext uri="{FF2B5EF4-FFF2-40B4-BE49-F238E27FC236}">
              <a16:creationId xmlns:a16="http://schemas.microsoft.com/office/drawing/2014/main" id="{00000000-0008-0000-0000-00003B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>
          <a:extLst>
            <a:ext uri="{FF2B5EF4-FFF2-40B4-BE49-F238E27FC236}">
              <a16:creationId xmlns:a16="http://schemas.microsoft.com/office/drawing/2014/main" id="{00000000-0008-0000-0000-00003C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>
          <a:extLst>
            <a:ext uri="{FF2B5EF4-FFF2-40B4-BE49-F238E27FC236}">
              <a16:creationId xmlns:a16="http://schemas.microsoft.com/office/drawing/2014/main" id="{00000000-0008-0000-0000-00003DE80100}"/>
            </a:ext>
          </a:extLst>
        </xdr:cNvPr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>
          <a:extLst>
            <a:ext uri="{FF2B5EF4-FFF2-40B4-BE49-F238E27FC236}">
              <a16:creationId xmlns:a16="http://schemas.microsoft.com/office/drawing/2014/main" id="{00000000-0008-0000-0000-00003EE801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>
          <a:extLst>
            <a:ext uri="{FF2B5EF4-FFF2-40B4-BE49-F238E27FC236}">
              <a16:creationId xmlns:a16="http://schemas.microsoft.com/office/drawing/2014/main" id="{00000000-0008-0000-0000-00003FE80100}"/>
            </a:ext>
          </a:extLst>
        </xdr:cNvPr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>
          <a:extLst>
            <a:ext uri="{FF2B5EF4-FFF2-40B4-BE49-F238E27FC236}">
              <a16:creationId xmlns:a16="http://schemas.microsoft.com/office/drawing/2014/main" id="{00000000-0008-0000-0000-000040E80100}"/>
            </a:ext>
          </a:extLst>
        </xdr:cNvPr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>
          <a:extLst>
            <a:ext uri="{FF2B5EF4-FFF2-40B4-BE49-F238E27FC236}">
              <a16:creationId xmlns:a16="http://schemas.microsoft.com/office/drawing/2014/main" id="{00000000-0008-0000-0000-000041E801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>
          <a:extLst>
            <a:ext uri="{FF2B5EF4-FFF2-40B4-BE49-F238E27FC236}">
              <a16:creationId xmlns:a16="http://schemas.microsoft.com/office/drawing/2014/main" id="{00000000-0008-0000-0000-000042E80100}"/>
            </a:ext>
          </a:extLst>
        </xdr:cNvPr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>
          <a:extLst>
            <a:ext uri="{FF2B5EF4-FFF2-40B4-BE49-F238E27FC236}">
              <a16:creationId xmlns:a16="http://schemas.microsoft.com/office/drawing/2014/main" id="{00000000-0008-0000-0000-000043E80100}"/>
            </a:ext>
          </a:extLst>
        </xdr:cNvPr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>
          <a:extLst>
            <a:ext uri="{FF2B5EF4-FFF2-40B4-BE49-F238E27FC236}">
              <a16:creationId xmlns:a16="http://schemas.microsoft.com/office/drawing/2014/main" id="{00000000-0008-0000-0000-000044E80100}"/>
            </a:ext>
          </a:extLst>
        </xdr:cNvPr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>
          <a:extLst>
            <a:ext uri="{FF2B5EF4-FFF2-40B4-BE49-F238E27FC236}">
              <a16:creationId xmlns:a16="http://schemas.microsoft.com/office/drawing/2014/main" id="{00000000-0008-0000-0000-000045E80100}"/>
            </a:ext>
          </a:extLst>
        </xdr:cNvPr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>
          <a:extLst>
            <a:ext uri="{FF2B5EF4-FFF2-40B4-BE49-F238E27FC236}">
              <a16:creationId xmlns:a16="http://schemas.microsoft.com/office/drawing/2014/main" id="{00000000-0008-0000-0000-000048E801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>
          <a:extLst>
            <a:ext uri="{FF2B5EF4-FFF2-40B4-BE49-F238E27FC236}">
              <a16:creationId xmlns:a16="http://schemas.microsoft.com/office/drawing/2014/main" id="{00000000-0008-0000-0000-000049E801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>
          <a:extLst>
            <a:ext uri="{FF2B5EF4-FFF2-40B4-BE49-F238E27FC236}">
              <a16:creationId xmlns:a16="http://schemas.microsoft.com/office/drawing/2014/main" id="{00000000-0008-0000-0000-00004AE80100}"/>
            </a:ext>
          </a:extLst>
        </xdr:cNvPr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>
          <a:extLst>
            <a:ext uri="{FF2B5EF4-FFF2-40B4-BE49-F238E27FC236}">
              <a16:creationId xmlns:a16="http://schemas.microsoft.com/office/drawing/2014/main" id="{00000000-0008-0000-0000-00004BE801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>
          <a:extLst>
            <a:ext uri="{FF2B5EF4-FFF2-40B4-BE49-F238E27FC236}">
              <a16:creationId xmlns:a16="http://schemas.microsoft.com/office/drawing/2014/main" id="{00000000-0008-0000-0000-00004CE801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>
          <a:extLst>
            <a:ext uri="{FF2B5EF4-FFF2-40B4-BE49-F238E27FC236}">
              <a16:creationId xmlns:a16="http://schemas.microsoft.com/office/drawing/2014/main" id="{00000000-0008-0000-0000-00004DE801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>
          <a:extLst>
            <a:ext uri="{FF2B5EF4-FFF2-40B4-BE49-F238E27FC236}">
              <a16:creationId xmlns:a16="http://schemas.microsoft.com/office/drawing/2014/main" id="{00000000-0008-0000-0000-00004EE801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>
          <a:extLst>
            <a:ext uri="{FF2B5EF4-FFF2-40B4-BE49-F238E27FC236}">
              <a16:creationId xmlns:a16="http://schemas.microsoft.com/office/drawing/2014/main" id="{00000000-0008-0000-0000-00004FE801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>
          <a:extLst>
            <a:ext uri="{FF2B5EF4-FFF2-40B4-BE49-F238E27FC236}">
              <a16:creationId xmlns:a16="http://schemas.microsoft.com/office/drawing/2014/main" id="{00000000-0008-0000-0000-000050E801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>
          <a:extLst>
            <a:ext uri="{FF2B5EF4-FFF2-40B4-BE49-F238E27FC236}">
              <a16:creationId xmlns:a16="http://schemas.microsoft.com/office/drawing/2014/main" id="{00000000-0008-0000-0000-000051E801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>
          <a:extLst>
            <a:ext uri="{FF2B5EF4-FFF2-40B4-BE49-F238E27FC236}">
              <a16:creationId xmlns:a16="http://schemas.microsoft.com/office/drawing/2014/main" id="{00000000-0008-0000-0000-000052E801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>
          <a:extLst>
            <a:ext uri="{FF2B5EF4-FFF2-40B4-BE49-F238E27FC236}">
              <a16:creationId xmlns:a16="http://schemas.microsoft.com/office/drawing/2014/main" id="{00000000-0008-0000-0000-000053E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>
          <a:extLst>
            <a:ext uri="{FF2B5EF4-FFF2-40B4-BE49-F238E27FC236}">
              <a16:creationId xmlns:a16="http://schemas.microsoft.com/office/drawing/2014/main" id="{00000000-0008-0000-0000-000054E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>
          <a:extLst>
            <a:ext uri="{FF2B5EF4-FFF2-40B4-BE49-F238E27FC236}">
              <a16:creationId xmlns:a16="http://schemas.microsoft.com/office/drawing/2014/main" id="{00000000-0008-0000-0000-000055E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>
          <a:extLst>
            <a:ext uri="{FF2B5EF4-FFF2-40B4-BE49-F238E27FC236}">
              <a16:creationId xmlns:a16="http://schemas.microsoft.com/office/drawing/2014/main" id="{00000000-0008-0000-0100-000002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>
          <a:extLst>
            <a:ext uri="{FF2B5EF4-FFF2-40B4-BE49-F238E27FC236}">
              <a16:creationId xmlns:a16="http://schemas.microsoft.com/office/drawing/2014/main" id="{00000000-0008-0000-0100-000003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>
          <a:extLst>
            <a:ext uri="{FF2B5EF4-FFF2-40B4-BE49-F238E27FC236}">
              <a16:creationId xmlns:a16="http://schemas.microsoft.com/office/drawing/2014/main" id="{00000000-0008-0000-0100-000004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>
          <a:extLst>
            <a:ext uri="{FF2B5EF4-FFF2-40B4-BE49-F238E27FC236}">
              <a16:creationId xmlns:a16="http://schemas.microsoft.com/office/drawing/2014/main" id="{00000000-0008-0000-0100-000005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>
          <a:extLst>
            <a:ext uri="{FF2B5EF4-FFF2-40B4-BE49-F238E27FC236}">
              <a16:creationId xmlns:a16="http://schemas.microsoft.com/office/drawing/2014/main" id="{00000000-0008-0000-0100-000006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>
          <a:extLst>
            <a:ext uri="{FF2B5EF4-FFF2-40B4-BE49-F238E27FC236}">
              <a16:creationId xmlns:a16="http://schemas.microsoft.com/office/drawing/2014/main" id="{00000000-0008-0000-0100-000007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>
          <a:extLst>
            <a:ext uri="{FF2B5EF4-FFF2-40B4-BE49-F238E27FC236}">
              <a16:creationId xmlns:a16="http://schemas.microsoft.com/office/drawing/2014/main" id="{00000000-0008-0000-0100-000008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>
          <a:extLst>
            <a:ext uri="{FF2B5EF4-FFF2-40B4-BE49-F238E27FC236}">
              <a16:creationId xmlns:a16="http://schemas.microsoft.com/office/drawing/2014/main" id="{00000000-0008-0000-0100-000009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>
          <a:extLst>
            <a:ext uri="{FF2B5EF4-FFF2-40B4-BE49-F238E27FC236}">
              <a16:creationId xmlns:a16="http://schemas.microsoft.com/office/drawing/2014/main" id="{00000000-0008-0000-0100-00000A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>
          <a:extLst>
            <a:ext uri="{FF2B5EF4-FFF2-40B4-BE49-F238E27FC236}">
              <a16:creationId xmlns:a16="http://schemas.microsoft.com/office/drawing/2014/main" id="{00000000-0008-0000-0100-00000B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>
          <a:extLst>
            <a:ext uri="{FF2B5EF4-FFF2-40B4-BE49-F238E27FC236}">
              <a16:creationId xmlns:a16="http://schemas.microsoft.com/office/drawing/2014/main" id="{00000000-0008-0000-0100-00000C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>
          <a:extLst>
            <a:ext uri="{FF2B5EF4-FFF2-40B4-BE49-F238E27FC236}">
              <a16:creationId xmlns:a16="http://schemas.microsoft.com/office/drawing/2014/main" id="{00000000-0008-0000-0100-00000D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>
          <a:extLst>
            <a:ext uri="{FF2B5EF4-FFF2-40B4-BE49-F238E27FC236}">
              <a16:creationId xmlns:a16="http://schemas.microsoft.com/office/drawing/2014/main" id="{00000000-0008-0000-0100-00000E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>
          <a:extLst>
            <a:ext uri="{FF2B5EF4-FFF2-40B4-BE49-F238E27FC236}">
              <a16:creationId xmlns:a16="http://schemas.microsoft.com/office/drawing/2014/main" id="{00000000-0008-0000-0100-00000F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>
          <a:extLst>
            <a:ext uri="{FF2B5EF4-FFF2-40B4-BE49-F238E27FC236}">
              <a16:creationId xmlns:a16="http://schemas.microsoft.com/office/drawing/2014/main" id="{00000000-0008-0000-0100-000010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>
          <a:extLst>
            <a:ext uri="{FF2B5EF4-FFF2-40B4-BE49-F238E27FC236}">
              <a16:creationId xmlns:a16="http://schemas.microsoft.com/office/drawing/2014/main" id="{00000000-0008-0000-0100-000011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>
          <a:extLst>
            <a:ext uri="{FF2B5EF4-FFF2-40B4-BE49-F238E27FC236}">
              <a16:creationId xmlns:a16="http://schemas.microsoft.com/office/drawing/2014/main" id="{00000000-0008-0000-0100-000012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>
          <a:extLst>
            <a:ext uri="{FF2B5EF4-FFF2-40B4-BE49-F238E27FC236}">
              <a16:creationId xmlns:a16="http://schemas.microsoft.com/office/drawing/2014/main" id="{00000000-0008-0000-0100-000013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>
          <a:extLst>
            <a:ext uri="{FF2B5EF4-FFF2-40B4-BE49-F238E27FC236}">
              <a16:creationId xmlns:a16="http://schemas.microsoft.com/office/drawing/2014/main" id="{00000000-0008-0000-0100-000014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>
          <a:extLst>
            <a:ext uri="{FF2B5EF4-FFF2-40B4-BE49-F238E27FC236}">
              <a16:creationId xmlns:a16="http://schemas.microsoft.com/office/drawing/2014/main" id="{00000000-0008-0000-0100-000015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>
          <a:extLst>
            <a:ext uri="{FF2B5EF4-FFF2-40B4-BE49-F238E27FC236}">
              <a16:creationId xmlns:a16="http://schemas.microsoft.com/office/drawing/2014/main" id="{00000000-0008-0000-0100-000016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>
          <a:extLst>
            <a:ext uri="{FF2B5EF4-FFF2-40B4-BE49-F238E27FC236}">
              <a16:creationId xmlns:a16="http://schemas.microsoft.com/office/drawing/2014/main" id="{00000000-0008-0000-0100-000017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>
          <a:extLst>
            <a:ext uri="{FF2B5EF4-FFF2-40B4-BE49-F238E27FC236}">
              <a16:creationId xmlns:a16="http://schemas.microsoft.com/office/drawing/2014/main" id="{00000000-0008-0000-0100-000018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>
          <a:extLst>
            <a:ext uri="{FF2B5EF4-FFF2-40B4-BE49-F238E27FC236}">
              <a16:creationId xmlns:a16="http://schemas.microsoft.com/office/drawing/2014/main" id="{00000000-0008-0000-0100-000019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>
          <a:extLst>
            <a:ext uri="{FF2B5EF4-FFF2-40B4-BE49-F238E27FC236}">
              <a16:creationId xmlns:a16="http://schemas.microsoft.com/office/drawing/2014/main" id="{00000000-0008-0000-0100-00001A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>
          <a:extLst>
            <a:ext uri="{FF2B5EF4-FFF2-40B4-BE49-F238E27FC236}">
              <a16:creationId xmlns:a16="http://schemas.microsoft.com/office/drawing/2014/main" id="{00000000-0008-0000-0100-00001B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>
          <a:extLst>
            <a:ext uri="{FF2B5EF4-FFF2-40B4-BE49-F238E27FC236}">
              <a16:creationId xmlns:a16="http://schemas.microsoft.com/office/drawing/2014/main" id="{00000000-0008-0000-0100-00001C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>
          <a:extLst>
            <a:ext uri="{FF2B5EF4-FFF2-40B4-BE49-F238E27FC236}">
              <a16:creationId xmlns:a16="http://schemas.microsoft.com/office/drawing/2014/main" id="{00000000-0008-0000-0100-00001D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>
          <a:extLst>
            <a:ext uri="{FF2B5EF4-FFF2-40B4-BE49-F238E27FC236}">
              <a16:creationId xmlns:a16="http://schemas.microsoft.com/office/drawing/2014/main" id="{00000000-0008-0000-0100-00001E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>
          <a:extLst>
            <a:ext uri="{FF2B5EF4-FFF2-40B4-BE49-F238E27FC236}">
              <a16:creationId xmlns:a16="http://schemas.microsoft.com/office/drawing/2014/main" id="{00000000-0008-0000-0100-00001F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>
          <a:extLst>
            <a:ext uri="{FF2B5EF4-FFF2-40B4-BE49-F238E27FC236}">
              <a16:creationId xmlns:a16="http://schemas.microsoft.com/office/drawing/2014/main" id="{00000000-0008-0000-0100-000020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>
          <a:extLst>
            <a:ext uri="{FF2B5EF4-FFF2-40B4-BE49-F238E27FC236}">
              <a16:creationId xmlns:a16="http://schemas.microsoft.com/office/drawing/2014/main" id="{00000000-0008-0000-0100-000021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>
          <a:extLst>
            <a:ext uri="{FF2B5EF4-FFF2-40B4-BE49-F238E27FC236}">
              <a16:creationId xmlns:a16="http://schemas.microsoft.com/office/drawing/2014/main" id="{00000000-0008-0000-0100-000022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>
          <a:extLst>
            <a:ext uri="{FF2B5EF4-FFF2-40B4-BE49-F238E27FC236}">
              <a16:creationId xmlns:a16="http://schemas.microsoft.com/office/drawing/2014/main" id="{00000000-0008-0000-0100-000023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>
          <a:extLst>
            <a:ext uri="{FF2B5EF4-FFF2-40B4-BE49-F238E27FC236}">
              <a16:creationId xmlns:a16="http://schemas.microsoft.com/office/drawing/2014/main" id="{00000000-0008-0000-0100-000024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>
          <a:extLst>
            <a:ext uri="{FF2B5EF4-FFF2-40B4-BE49-F238E27FC236}">
              <a16:creationId xmlns:a16="http://schemas.microsoft.com/office/drawing/2014/main" id="{00000000-0008-0000-0100-000025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>
          <a:extLst>
            <a:ext uri="{FF2B5EF4-FFF2-40B4-BE49-F238E27FC236}">
              <a16:creationId xmlns:a16="http://schemas.microsoft.com/office/drawing/2014/main" id="{00000000-0008-0000-0100-000026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>
          <a:extLst>
            <a:ext uri="{FF2B5EF4-FFF2-40B4-BE49-F238E27FC236}">
              <a16:creationId xmlns:a16="http://schemas.microsoft.com/office/drawing/2014/main" id="{00000000-0008-0000-0100-000027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>
          <a:extLst>
            <a:ext uri="{FF2B5EF4-FFF2-40B4-BE49-F238E27FC236}">
              <a16:creationId xmlns:a16="http://schemas.microsoft.com/office/drawing/2014/main" id="{00000000-0008-0000-0100-000028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>
          <a:extLst>
            <a:ext uri="{FF2B5EF4-FFF2-40B4-BE49-F238E27FC236}">
              <a16:creationId xmlns:a16="http://schemas.microsoft.com/office/drawing/2014/main" id="{00000000-0008-0000-0100-000029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>
          <a:extLst>
            <a:ext uri="{FF2B5EF4-FFF2-40B4-BE49-F238E27FC236}">
              <a16:creationId xmlns:a16="http://schemas.microsoft.com/office/drawing/2014/main" id="{00000000-0008-0000-0100-00002A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>
          <a:extLst>
            <a:ext uri="{FF2B5EF4-FFF2-40B4-BE49-F238E27FC236}">
              <a16:creationId xmlns:a16="http://schemas.microsoft.com/office/drawing/2014/main" id="{00000000-0008-0000-0100-00002B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>
          <a:extLst>
            <a:ext uri="{FF2B5EF4-FFF2-40B4-BE49-F238E27FC236}">
              <a16:creationId xmlns:a16="http://schemas.microsoft.com/office/drawing/2014/main" id="{00000000-0008-0000-0100-00002C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>
          <a:extLst>
            <a:ext uri="{FF2B5EF4-FFF2-40B4-BE49-F238E27FC236}">
              <a16:creationId xmlns:a16="http://schemas.microsoft.com/office/drawing/2014/main" id="{00000000-0008-0000-0100-00002D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>
          <a:extLst>
            <a:ext uri="{FF2B5EF4-FFF2-40B4-BE49-F238E27FC236}">
              <a16:creationId xmlns:a16="http://schemas.microsoft.com/office/drawing/2014/main" id="{00000000-0008-0000-0100-00002E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>
          <a:extLst>
            <a:ext uri="{FF2B5EF4-FFF2-40B4-BE49-F238E27FC236}">
              <a16:creationId xmlns:a16="http://schemas.microsoft.com/office/drawing/2014/main" id="{00000000-0008-0000-0100-00002F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>
          <a:extLst>
            <a:ext uri="{FF2B5EF4-FFF2-40B4-BE49-F238E27FC236}">
              <a16:creationId xmlns:a16="http://schemas.microsoft.com/office/drawing/2014/main" id="{00000000-0008-0000-0100-000030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>
          <a:extLst>
            <a:ext uri="{FF2B5EF4-FFF2-40B4-BE49-F238E27FC236}">
              <a16:creationId xmlns:a16="http://schemas.microsoft.com/office/drawing/2014/main" id="{00000000-0008-0000-0100-000031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>
          <a:extLst>
            <a:ext uri="{FF2B5EF4-FFF2-40B4-BE49-F238E27FC236}">
              <a16:creationId xmlns:a16="http://schemas.microsoft.com/office/drawing/2014/main" id="{00000000-0008-0000-0100-000032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>
          <a:extLst>
            <a:ext uri="{FF2B5EF4-FFF2-40B4-BE49-F238E27FC236}">
              <a16:creationId xmlns:a16="http://schemas.microsoft.com/office/drawing/2014/main" id="{00000000-0008-0000-0100-000033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>
          <a:extLst>
            <a:ext uri="{FF2B5EF4-FFF2-40B4-BE49-F238E27FC236}">
              <a16:creationId xmlns:a16="http://schemas.microsoft.com/office/drawing/2014/main" id="{00000000-0008-0000-0100-000034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>
          <a:extLst>
            <a:ext uri="{FF2B5EF4-FFF2-40B4-BE49-F238E27FC236}">
              <a16:creationId xmlns:a16="http://schemas.microsoft.com/office/drawing/2014/main" id="{00000000-0008-0000-0100-000035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>
          <a:extLst>
            <a:ext uri="{FF2B5EF4-FFF2-40B4-BE49-F238E27FC236}">
              <a16:creationId xmlns:a16="http://schemas.microsoft.com/office/drawing/2014/main" id="{00000000-0008-0000-0100-000036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>
          <a:extLst>
            <a:ext uri="{FF2B5EF4-FFF2-40B4-BE49-F238E27FC236}">
              <a16:creationId xmlns:a16="http://schemas.microsoft.com/office/drawing/2014/main" id="{00000000-0008-0000-0100-000037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>
          <a:extLst>
            <a:ext uri="{FF2B5EF4-FFF2-40B4-BE49-F238E27FC236}">
              <a16:creationId xmlns:a16="http://schemas.microsoft.com/office/drawing/2014/main" id="{00000000-0008-0000-0100-000038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>
          <a:extLst>
            <a:ext uri="{FF2B5EF4-FFF2-40B4-BE49-F238E27FC236}">
              <a16:creationId xmlns:a16="http://schemas.microsoft.com/office/drawing/2014/main" id="{00000000-0008-0000-0100-000039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>
          <a:extLst>
            <a:ext uri="{FF2B5EF4-FFF2-40B4-BE49-F238E27FC236}">
              <a16:creationId xmlns:a16="http://schemas.microsoft.com/office/drawing/2014/main" id="{00000000-0008-0000-0100-00003A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>
          <a:extLst>
            <a:ext uri="{FF2B5EF4-FFF2-40B4-BE49-F238E27FC236}">
              <a16:creationId xmlns:a16="http://schemas.microsoft.com/office/drawing/2014/main" id="{00000000-0008-0000-0100-00003B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>
          <a:extLst>
            <a:ext uri="{FF2B5EF4-FFF2-40B4-BE49-F238E27FC236}">
              <a16:creationId xmlns:a16="http://schemas.microsoft.com/office/drawing/2014/main" id="{00000000-0008-0000-0100-00003C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>
          <a:extLst>
            <a:ext uri="{FF2B5EF4-FFF2-40B4-BE49-F238E27FC236}">
              <a16:creationId xmlns:a16="http://schemas.microsoft.com/office/drawing/2014/main" id="{00000000-0008-0000-0100-00003D480200}"/>
            </a:ext>
          </a:extLst>
        </xdr:cNvPr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>
          <a:extLst>
            <a:ext uri="{FF2B5EF4-FFF2-40B4-BE49-F238E27FC236}">
              <a16:creationId xmlns:a16="http://schemas.microsoft.com/office/drawing/2014/main" id="{00000000-0008-0000-0100-00003E4802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>
          <a:extLst>
            <a:ext uri="{FF2B5EF4-FFF2-40B4-BE49-F238E27FC236}">
              <a16:creationId xmlns:a16="http://schemas.microsoft.com/office/drawing/2014/main" id="{00000000-0008-0000-0100-00003F480200}"/>
            </a:ext>
          </a:extLst>
        </xdr:cNvPr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>
          <a:extLst>
            <a:ext uri="{FF2B5EF4-FFF2-40B4-BE49-F238E27FC236}">
              <a16:creationId xmlns:a16="http://schemas.microsoft.com/office/drawing/2014/main" id="{00000000-0008-0000-0100-000040480200}"/>
            </a:ext>
          </a:extLst>
        </xdr:cNvPr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>
          <a:extLst>
            <a:ext uri="{FF2B5EF4-FFF2-40B4-BE49-F238E27FC236}">
              <a16:creationId xmlns:a16="http://schemas.microsoft.com/office/drawing/2014/main" id="{00000000-0008-0000-0100-0000414802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>
          <a:extLst>
            <a:ext uri="{FF2B5EF4-FFF2-40B4-BE49-F238E27FC236}">
              <a16:creationId xmlns:a16="http://schemas.microsoft.com/office/drawing/2014/main" id="{00000000-0008-0000-0100-000042480200}"/>
            </a:ext>
          </a:extLst>
        </xdr:cNvPr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>
          <a:extLst>
            <a:ext uri="{FF2B5EF4-FFF2-40B4-BE49-F238E27FC236}">
              <a16:creationId xmlns:a16="http://schemas.microsoft.com/office/drawing/2014/main" id="{00000000-0008-0000-0100-000043480200}"/>
            </a:ext>
          </a:extLst>
        </xdr:cNvPr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>
          <a:extLst>
            <a:ext uri="{FF2B5EF4-FFF2-40B4-BE49-F238E27FC236}">
              <a16:creationId xmlns:a16="http://schemas.microsoft.com/office/drawing/2014/main" id="{00000000-0008-0000-0100-000044480200}"/>
            </a:ext>
          </a:extLst>
        </xdr:cNvPr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>
          <a:extLst>
            <a:ext uri="{FF2B5EF4-FFF2-40B4-BE49-F238E27FC236}">
              <a16:creationId xmlns:a16="http://schemas.microsoft.com/office/drawing/2014/main" id="{00000000-0008-0000-0100-000045480200}"/>
            </a:ext>
          </a:extLst>
        </xdr:cNvPr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>
          <a:extLst>
            <a:ext uri="{FF2B5EF4-FFF2-40B4-BE49-F238E27FC236}">
              <a16:creationId xmlns:a16="http://schemas.microsoft.com/office/drawing/2014/main" id="{00000000-0008-0000-0100-000048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>
          <a:extLst>
            <a:ext uri="{FF2B5EF4-FFF2-40B4-BE49-F238E27FC236}">
              <a16:creationId xmlns:a16="http://schemas.microsoft.com/office/drawing/2014/main" id="{00000000-0008-0000-0100-000049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>
          <a:extLst>
            <a:ext uri="{FF2B5EF4-FFF2-40B4-BE49-F238E27FC236}">
              <a16:creationId xmlns:a16="http://schemas.microsoft.com/office/drawing/2014/main" id="{00000000-0008-0000-0100-00004A480200}"/>
            </a:ext>
          </a:extLst>
        </xdr:cNvPr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>
          <a:extLst>
            <a:ext uri="{FF2B5EF4-FFF2-40B4-BE49-F238E27FC236}">
              <a16:creationId xmlns:a16="http://schemas.microsoft.com/office/drawing/2014/main" id="{00000000-0008-0000-0100-00004B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>
          <a:extLst>
            <a:ext uri="{FF2B5EF4-FFF2-40B4-BE49-F238E27FC236}">
              <a16:creationId xmlns:a16="http://schemas.microsoft.com/office/drawing/2014/main" id="{00000000-0008-0000-0100-00004C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>
          <a:extLst>
            <a:ext uri="{FF2B5EF4-FFF2-40B4-BE49-F238E27FC236}">
              <a16:creationId xmlns:a16="http://schemas.microsoft.com/office/drawing/2014/main" id="{00000000-0008-0000-0100-00004D4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>
          <a:extLst>
            <a:ext uri="{FF2B5EF4-FFF2-40B4-BE49-F238E27FC236}">
              <a16:creationId xmlns:a16="http://schemas.microsoft.com/office/drawing/2014/main" id="{00000000-0008-0000-0100-00004E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>
          <a:extLst>
            <a:ext uri="{FF2B5EF4-FFF2-40B4-BE49-F238E27FC236}">
              <a16:creationId xmlns:a16="http://schemas.microsoft.com/office/drawing/2014/main" id="{00000000-0008-0000-0100-00004F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>
          <a:extLst>
            <a:ext uri="{FF2B5EF4-FFF2-40B4-BE49-F238E27FC236}">
              <a16:creationId xmlns:a16="http://schemas.microsoft.com/office/drawing/2014/main" id="{00000000-0008-0000-0100-000050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>
          <a:extLst>
            <a:ext uri="{FF2B5EF4-FFF2-40B4-BE49-F238E27FC236}">
              <a16:creationId xmlns:a16="http://schemas.microsoft.com/office/drawing/2014/main" id="{00000000-0008-0000-0100-0000514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>
          <a:extLst>
            <a:ext uri="{FF2B5EF4-FFF2-40B4-BE49-F238E27FC236}">
              <a16:creationId xmlns:a16="http://schemas.microsoft.com/office/drawing/2014/main" id="{00000000-0008-0000-0100-0000524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>
          <a:extLst>
            <a:ext uri="{FF2B5EF4-FFF2-40B4-BE49-F238E27FC236}">
              <a16:creationId xmlns:a16="http://schemas.microsoft.com/office/drawing/2014/main" id="{00000000-0008-0000-0100-0000534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>
          <a:extLst>
            <a:ext uri="{FF2B5EF4-FFF2-40B4-BE49-F238E27FC236}">
              <a16:creationId xmlns:a16="http://schemas.microsoft.com/office/drawing/2014/main" id="{00000000-0008-0000-0100-0000554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>
          <a:extLst>
            <a:ext uri="{FF2B5EF4-FFF2-40B4-BE49-F238E27FC236}">
              <a16:creationId xmlns:a16="http://schemas.microsoft.com/office/drawing/2014/main" id="{00000000-0008-0000-0100-0000564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>
          <a:extLst>
            <a:ext uri="{FF2B5EF4-FFF2-40B4-BE49-F238E27FC236}">
              <a16:creationId xmlns:a16="http://schemas.microsoft.com/office/drawing/2014/main" id="{00000000-0008-0000-0200-000002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>
          <a:extLst>
            <a:ext uri="{FF2B5EF4-FFF2-40B4-BE49-F238E27FC236}">
              <a16:creationId xmlns:a16="http://schemas.microsoft.com/office/drawing/2014/main" id="{00000000-0008-0000-0200-000003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>
          <a:extLst>
            <a:ext uri="{FF2B5EF4-FFF2-40B4-BE49-F238E27FC236}">
              <a16:creationId xmlns:a16="http://schemas.microsoft.com/office/drawing/2014/main" id="{00000000-0008-0000-0200-000004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>
          <a:extLst>
            <a:ext uri="{FF2B5EF4-FFF2-40B4-BE49-F238E27FC236}">
              <a16:creationId xmlns:a16="http://schemas.microsoft.com/office/drawing/2014/main" id="{00000000-0008-0000-0200-000005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>
          <a:extLst>
            <a:ext uri="{FF2B5EF4-FFF2-40B4-BE49-F238E27FC236}">
              <a16:creationId xmlns:a16="http://schemas.microsoft.com/office/drawing/2014/main" id="{00000000-0008-0000-0200-000006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>
          <a:extLst>
            <a:ext uri="{FF2B5EF4-FFF2-40B4-BE49-F238E27FC236}">
              <a16:creationId xmlns:a16="http://schemas.microsoft.com/office/drawing/2014/main" id="{00000000-0008-0000-0200-000007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>
          <a:extLst>
            <a:ext uri="{FF2B5EF4-FFF2-40B4-BE49-F238E27FC236}">
              <a16:creationId xmlns:a16="http://schemas.microsoft.com/office/drawing/2014/main" id="{00000000-0008-0000-0200-000008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>
          <a:extLst>
            <a:ext uri="{FF2B5EF4-FFF2-40B4-BE49-F238E27FC236}">
              <a16:creationId xmlns:a16="http://schemas.microsoft.com/office/drawing/2014/main" id="{00000000-0008-0000-0200-000009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>
          <a:extLst>
            <a:ext uri="{FF2B5EF4-FFF2-40B4-BE49-F238E27FC236}">
              <a16:creationId xmlns:a16="http://schemas.microsoft.com/office/drawing/2014/main" id="{00000000-0008-0000-0200-00000A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>
          <a:extLst>
            <a:ext uri="{FF2B5EF4-FFF2-40B4-BE49-F238E27FC236}">
              <a16:creationId xmlns:a16="http://schemas.microsoft.com/office/drawing/2014/main" id="{00000000-0008-0000-0200-00000B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>
          <a:extLst>
            <a:ext uri="{FF2B5EF4-FFF2-40B4-BE49-F238E27FC236}">
              <a16:creationId xmlns:a16="http://schemas.microsoft.com/office/drawing/2014/main" id="{00000000-0008-0000-0200-00000C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>
          <a:extLst>
            <a:ext uri="{FF2B5EF4-FFF2-40B4-BE49-F238E27FC236}">
              <a16:creationId xmlns:a16="http://schemas.microsoft.com/office/drawing/2014/main" id="{00000000-0008-0000-0200-00000D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>
          <a:extLst>
            <a:ext uri="{FF2B5EF4-FFF2-40B4-BE49-F238E27FC236}">
              <a16:creationId xmlns:a16="http://schemas.microsoft.com/office/drawing/2014/main" id="{00000000-0008-0000-0200-00000E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>
          <a:extLst>
            <a:ext uri="{FF2B5EF4-FFF2-40B4-BE49-F238E27FC236}">
              <a16:creationId xmlns:a16="http://schemas.microsoft.com/office/drawing/2014/main" id="{00000000-0008-0000-0200-00000F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>
          <a:extLst>
            <a:ext uri="{FF2B5EF4-FFF2-40B4-BE49-F238E27FC236}">
              <a16:creationId xmlns:a16="http://schemas.microsoft.com/office/drawing/2014/main" id="{00000000-0008-0000-0200-000010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>
          <a:extLst>
            <a:ext uri="{FF2B5EF4-FFF2-40B4-BE49-F238E27FC236}">
              <a16:creationId xmlns:a16="http://schemas.microsoft.com/office/drawing/2014/main" id="{00000000-0008-0000-0200-000011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>
          <a:extLst>
            <a:ext uri="{FF2B5EF4-FFF2-40B4-BE49-F238E27FC236}">
              <a16:creationId xmlns:a16="http://schemas.microsoft.com/office/drawing/2014/main" id="{00000000-0008-0000-0200-000012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>
          <a:extLst>
            <a:ext uri="{FF2B5EF4-FFF2-40B4-BE49-F238E27FC236}">
              <a16:creationId xmlns:a16="http://schemas.microsoft.com/office/drawing/2014/main" id="{00000000-0008-0000-0200-000013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>
          <a:extLst>
            <a:ext uri="{FF2B5EF4-FFF2-40B4-BE49-F238E27FC236}">
              <a16:creationId xmlns:a16="http://schemas.microsoft.com/office/drawing/2014/main" id="{00000000-0008-0000-0200-000014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>
          <a:extLst>
            <a:ext uri="{FF2B5EF4-FFF2-40B4-BE49-F238E27FC236}">
              <a16:creationId xmlns:a16="http://schemas.microsoft.com/office/drawing/2014/main" id="{00000000-0008-0000-0200-000015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>
          <a:extLst>
            <a:ext uri="{FF2B5EF4-FFF2-40B4-BE49-F238E27FC236}">
              <a16:creationId xmlns:a16="http://schemas.microsoft.com/office/drawing/2014/main" id="{00000000-0008-0000-0200-000016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>
          <a:extLst>
            <a:ext uri="{FF2B5EF4-FFF2-40B4-BE49-F238E27FC236}">
              <a16:creationId xmlns:a16="http://schemas.microsoft.com/office/drawing/2014/main" id="{00000000-0008-0000-0200-000017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>
          <a:extLst>
            <a:ext uri="{FF2B5EF4-FFF2-40B4-BE49-F238E27FC236}">
              <a16:creationId xmlns:a16="http://schemas.microsoft.com/office/drawing/2014/main" id="{00000000-0008-0000-0200-000018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>
          <a:extLst>
            <a:ext uri="{FF2B5EF4-FFF2-40B4-BE49-F238E27FC236}">
              <a16:creationId xmlns:a16="http://schemas.microsoft.com/office/drawing/2014/main" id="{00000000-0008-0000-0200-000019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>
          <a:extLst>
            <a:ext uri="{FF2B5EF4-FFF2-40B4-BE49-F238E27FC236}">
              <a16:creationId xmlns:a16="http://schemas.microsoft.com/office/drawing/2014/main" id="{00000000-0008-0000-0200-00001A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>
          <a:extLst>
            <a:ext uri="{FF2B5EF4-FFF2-40B4-BE49-F238E27FC236}">
              <a16:creationId xmlns:a16="http://schemas.microsoft.com/office/drawing/2014/main" id="{00000000-0008-0000-0200-00001B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>
          <a:extLst>
            <a:ext uri="{FF2B5EF4-FFF2-40B4-BE49-F238E27FC236}">
              <a16:creationId xmlns:a16="http://schemas.microsoft.com/office/drawing/2014/main" id="{00000000-0008-0000-0200-00001C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>
          <a:extLst>
            <a:ext uri="{FF2B5EF4-FFF2-40B4-BE49-F238E27FC236}">
              <a16:creationId xmlns:a16="http://schemas.microsoft.com/office/drawing/2014/main" id="{00000000-0008-0000-0200-00001D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>
          <a:extLst>
            <a:ext uri="{FF2B5EF4-FFF2-40B4-BE49-F238E27FC236}">
              <a16:creationId xmlns:a16="http://schemas.microsoft.com/office/drawing/2014/main" id="{00000000-0008-0000-0200-00001E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>
          <a:extLst>
            <a:ext uri="{FF2B5EF4-FFF2-40B4-BE49-F238E27FC236}">
              <a16:creationId xmlns:a16="http://schemas.microsoft.com/office/drawing/2014/main" id="{00000000-0008-0000-0200-00001F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>
          <a:extLst>
            <a:ext uri="{FF2B5EF4-FFF2-40B4-BE49-F238E27FC236}">
              <a16:creationId xmlns:a16="http://schemas.microsoft.com/office/drawing/2014/main" id="{00000000-0008-0000-0200-000020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>
          <a:extLst>
            <a:ext uri="{FF2B5EF4-FFF2-40B4-BE49-F238E27FC236}">
              <a16:creationId xmlns:a16="http://schemas.microsoft.com/office/drawing/2014/main" id="{00000000-0008-0000-0200-000021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>
          <a:extLst>
            <a:ext uri="{FF2B5EF4-FFF2-40B4-BE49-F238E27FC236}">
              <a16:creationId xmlns:a16="http://schemas.microsoft.com/office/drawing/2014/main" id="{00000000-0008-0000-0200-000022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>
          <a:extLst>
            <a:ext uri="{FF2B5EF4-FFF2-40B4-BE49-F238E27FC236}">
              <a16:creationId xmlns:a16="http://schemas.microsoft.com/office/drawing/2014/main" id="{00000000-0008-0000-0200-000023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>
          <a:extLst>
            <a:ext uri="{FF2B5EF4-FFF2-40B4-BE49-F238E27FC236}">
              <a16:creationId xmlns:a16="http://schemas.microsoft.com/office/drawing/2014/main" id="{00000000-0008-0000-0200-000024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>
          <a:extLst>
            <a:ext uri="{FF2B5EF4-FFF2-40B4-BE49-F238E27FC236}">
              <a16:creationId xmlns:a16="http://schemas.microsoft.com/office/drawing/2014/main" id="{00000000-0008-0000-0200-000025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>
          <a:extLst>
            <a:ext uri="{FF2B5EF4-FFF2-40B4-BE49-F238E27FC236}">
              <a16:creationId xmlns:a16="http://schemas.microsoft.com/office/drawing/2014/main" id="{00000000-0008-0000-0200-000026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>
          <a:extLst>
            <a:ext uri="{FF2B5EF4-FFF2-40B4-BE49-F238E27FC236}">
              <a16:creationId xmlns:a16="http://schemas.microsoft.com/office/drawing/2014/main" id="{00000000-0008-0000-0200-000027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>
          <a:extLst>
            <a:ext uri="{FF2B5EF4-FFF2-40B4-BE49-F238E27FC236}">
              <a16:creationId xmlns:a16="http://schemas.microsoft.com/office/drawing/2014/main" id="{00000000-0008-0000-0200-000028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>
          <a:extLst>
            <a:ext uri="{FF2B5EF4-FFF2-40B4-BE49-F238E27FC236}">
              <a16:creationId xmlns:a16="http://schemas.microsoft.com/office/drawing/2014/main" id="{00000000-0008-0000-0200-000029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>
          <a:extLst>
            <a:ext uri="{FF2B5EF4-FFF2-40B4-BE49-F238E27FC236}">
              <a16:creationId xmlns:a16="http://schemas.microsoft.com/office/drawing/2014/main" id="{00000000-0008-0000-0200-00002A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>
          <a:extLst>
            <a:ext uri="{FF2B5EF4-FFF2-40B4-BE49-F238E27FC236}">
              <a16:creationId xmlns:a16="http://schemas.microsoft.com/office/drawing/2014/main" id="{00000000-0008-0000-0200-00002B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>
          <a:extLst>
            <a:ext uri="{FF2B5EF4-FFF2-40B4-BE49-F238E27FC236}">
              <a16:creationId xmlns:a16="http://schemas.microsoft.com/office/drawing/2014/main" id="{00000000-0008-0000-0200-00002C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>
          <a:extLst>
            <a:ext uri="{FF2B5EF4-FFF2-40B4-BE49-F238E27FC236}">
              <a16:creationId xmlns:a16="http://schemas.microsoft.com/office/drawing/2014/main" id="{00000000-0008-0000-0200-00002D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>
          <a:extLst>
            <a:ext uri="{FF2B5EF4-FFF2-40B4-BE49-F238E27FC236}">
              <a16:creationId xmlns:a16="http://schemas.microsoft.com/office/drawing/2014/main" id="{00000000-0008-0000-0200-00002E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>
          <a:extLst>
            <a:ext uri="{FF2B5EF4-FFF2-40B4-BE49-F238E27FC236}">
              <a16:creationId xmlns:a16="http://schemas.microsoft.com/office/drawing/2014/main" id="{00000000-0008-0000-0200-00002F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>
          <a:extLst>
            <a:ext uri="{FF2B5EF4-FFF2-40B4-BE49-F238E27FC236}">
              <a16:creationId xmlns:a16="http://schemas.microsoft.com/office/drawing/2014/main" id="{00000000-0008-0000-0200-000030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>
          <a:extLst>
            <a:ext uri="{FF2B5EF4-FFF2-40B4-BE49-F238E27FC236}">
              <a16:creationId xmlns:a16="http://schemas.microsoft.com/office/drawing/2014/main" id="{00000000-0008-0000-0200-000031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>
          <a:extLst>
            <a:ext uri="{FF2B5EF4-FFF2-40B4-BE49-F238E27FC236}">
              <a16:creationId xmlns:a16="http://schemas.microsoft.com/office/drawing/2014/main" id="{00000000-0008-0000-0200-000032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>
          <a:extLst>
            <a:ext uri="{FF2B5EF4-FFF2-40B4-BE49-F238E27FC236}">
              <a16:creationId xmlns:a16="http://schemas.microsoft.com/office/drawing/2014/main" id="{00000000-0008-0000-0200-000033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>
          <a:extLst>
            <a:ext uri="{FF2B5EF4-FFF2-40B4-BE49-F238E27FC236}">
              <a16:creationId xmlns:a16="http://schemas.microsoft.com/office/drawing/2014/main" id="{00000000-0008-0000-0200-000034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>
          <a:extLst>
            <a:ext uri="{FF2B5EF4-FFF2-40B4-BE49-F238E27FC236}">
              <a16:creationId xmlns:a16="http://schemas.microsoft.com/office/drawing/2014/main" id="{00000000-0008-0000-0200-000035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>
          <a:extLst>
            <a:ext uri="{FF2B5EF4-FFF2-40B4-BE49-F238E27FC236}">
              <a16:creationId xmlns:a16="http://schemas.microsoft.com/office/drawing/2014/main" id="{00000000-0008-0000-0200-000036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>
          <a:extLst>
            <a:ext uri="{FF2B5EF4-FFF2-40B4-BE49-F238E27FC236}">
              <a16:creationId xmlns:a16="http://schemas.microsoft.com/office/drawing/2014/main" id="{00000000-0008-0000-0200-000037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>
          <a:extLst>
            <a:ext uri="{FF2B5EF4-FFF2-40B4-BE49-F238E27FC236}">
              <a16:creationId xmlns:a16="http://schemas.microsoft.com/office/drawing/2014/main" id="{00000000-0008-0000-0200-000038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>
          <a:extLst>
            <a:ext uri="{FF2B5EF4-FFF2-40B4-BE49-F238E27FC236}">
              <a16:creationId xmlns:a16="http://schemas.microsoft.com/office/drawing/2014/main" id="{00000000-0008-0000-0200-000039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>
          <a:extLst>
            <a:ext uri="{FF2B5EF4-FFF2-40B4-BE49-F238E27FC236}">
              <a16:creationId xmlns:a16="http://schemas.microsoft.com/office/drawing/2014/main" id="{00000000-0008-0000-0200-00003A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>
          <a:extLst>
            <a:ext uri="{FF2B5EF4-FFF2-40B4-BE49-F238E27FC236}">
              <a16:creationId xmlns:a16="http://schemas.microsoft.com/office/drawing/2014/main" id="{00000000-0008-0000-0200-00003B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>
          <a:extLst>
            <a:ext uri="{FF2B5EF4-FFF2-40B4-BE49-F238E27FC236}">
              <a16:creationId xmlns:a16="http://schemas.microsoft.com/office/drawing/2014/main" id="{00000000-0008-0000-0200-00003C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>
          <a:extLst>
            <a:ext uri="{FF2B5EF4-FFF2-40B4-BE49-F238E27FC236}">
              <a16:creationId xmlns:a16="http://schemas.microsoft.com/office/drawing/2014/main" id="{00000000-0008-0000-0200-00003D180200}"/>
            </a:ext>
          </a:extLst>
        </xdr:cNvPr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>
          <a:extLst>
            <a:ext uri="{FF2B5EF4-FFF2-40B4-BE49-F238E27FC236}">
              <a16:creationId xmlns:a16="http://schemas.microsoft.com/office/drawing/2014/main" id="{00000000-0008-0000-0200-00003E1802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>
          <a:extLst>
            <a:ext uri="{FF2B5EF4-FFF2-40B4-BE49-F238E27FC236}">
              <a16:creationId xmlns:a16="http://schemas.microsoft.com/office/drawing/2014/main" id="{00000000-0008-0000-0200-00003F180200}"/>
            </a:ext>
          </a:extLst>
        </xdr:cNvPr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>
          <a:extLst>
            <a:ext uri="{FF2B5EF4-FFF2-40B4-BE49-F238E27FC236}">
              <a16:creationId xmlns:a16="http://schemas.microsoft.com/office/drawing/2014/main" id="{00000000-0008-0000-0200-000040180200}"/>
            </a:ext>
          </a:extLst>
        </xdr:cNvPr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>
          <a:extLst>
            <a:ext uri="{FF2B5EF4-FFF2-40B4-BE49-F238E27FC236}">
              <a16:creationId xmlns:a16="http://schemas.microsoft.com/office/drawing/2014/main" id="{00000000-0008-0000-0200-0000411802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>
          <a:extLst>
            <a:ext uri="{FF2B5EF4-FFF2-40B4-BE49-F238E27FC236}">
              <a16:creationId xmlns:a16="http://schemas.microsoft.com/office/drawing/2014/main" id="{00000000-0008-0000-0200-000042180200}"/>
            </a:ext>
          </a:extLst>
        </xdr:cNvPr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>
          <a:extLst>
            <a:ext uri="{FF2B5EF4-FFF2-40B4-BE49-F238E27FC236}">
              <a16:creationId xmlns:a16="http://schemas.microsoft.com/office/drawing/2014/main" id="{00000000-0008-0000-0200-000043180200}"/>
            </a:ext>
          </a:extLst>
        </xdr:cNvPr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>
          <a:extLst>
            <a:ext uri="{FF2B5EF4-FFF2-40B4-BE49-F238E27FC236}">
              <a16:creationId xmlns:a16="http://schemas.microsoft.com/office/drawing/2014/main" id="{00000000-0008-0000-0200-000044180200}"/>
            </a:ext>
          </a:extLst>
        </xdr:cNvPr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>
          <a:extLst>
            <a:ext uri="{FF2B5EF4-FFF2-40B4-BE49-F238E27FC236}">
              <a16:creationId xmlns:a16="http://schemas.microsoft.com/office/drawing/2014/main" id="{00000000-0008-0000-0200-000045180200}"/>
            </a:ext>
          </a:extLst>
        </xdr:cNvPr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>
          <a:extLst>
            <a:ext uri="{FF2B5EF4-FFF2-40B4-BE49-F238E27FC236}">
              <a16:creationId xmlns:a16="http://schemas.microsoft.com/office/drawing/2014/main" id="{00000000-0008-0000-0200-000048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>
          <a:extLst>
            <a:ext uri="{FF2B5EF4-FFF2-40B4-BE49-F238E27FC236}">
              <a16:creationId xmlns:a16="http://schemas.microsoft.com/office/drawing/2014/main" id="{00000000-0008-0000-0200-000049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>
          <a:extLst>
            <a:ext uri="{FF2B5EF4-FFF2-40B4-BE49-F238E27FC236}">
              <a16:creationId xmlns:a16="http://schemas.microsoft.com/office/drawing/2014/main" id="{00000000-0008-0000-0200-00004A180200}"/>
            </a:ext>
          </a:extLst>
        </xdr:cNvPr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>
          <a:extLst>
            <a:ext uri="{FF2B5EF4-FFF2-40B4-BE49-F238E27FC236}">
              <a16:creationId xmlns:a16="http://schemas.microsoft.com/office/drawing/2014/main" id="{00000000-0008-0000-0200-00004B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>
          <a:extLst>
            <a:ext uri="{FF2B5EF4-FFF2-40B4-BE49-F238E27FC236}">
              <a16:creationId xmlns:a16="http://schemas.microsoft.com/office/drawing/2014/main" id="{00000000-0008-0000-0200-00004C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>
          <a:extLst>
            <a:ext uri="{FF2B5EF4-FFF2-40B4-BE49-F238E27FC236}">
              <a16:creationId xmlns:a16="http://schemas.microsoft.com/office/drawing/2014/main" id="{00000000-0008-0000-0200-00004D1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>
          <a:extLst>
            <a:ext uri="{FF2B5EF4-FFF2-40B4-BE49-F238E27FC236}">
              <a16:creationId xmlns:a16="http://schemas.microsoft.com/office/drawing/2014/main" id="{00000000-0008-0000-0200-00004E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>
          <a:extLst>
            <a:ext uri="{FF2B5EF4-FFF2-40B4-BE49-F238E27FC236}">
              <a16:creationId xmlns:a16="http://schemas.microsoft.com/office/drawing/2014/main" id="{00000000-0008-0000-0200-00004F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>
          <a:extLst>
            <a:ext uri="{FF2B5EF4-FFF2-40B4-BE49-F238E27FC236}">
              <a16:creationId xmlns:a16="http://schemas.microsoft.com/office/drawing/2014/main" id="{00000000-0008-0000-0200-000050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>
          <a:extLst>
            <a:ext uri="{FF2B5EF4-FFF2-40B4-BE49-F238E27FC236}">
              <a16:creationId xmlns:a16="http://schemas.microsoft.com/office/drawing/2014/main" id="{00000000-0008-0000-0200-0000511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>
          <a:extLst>
            <a:ext uri="{FF2B5EF4-FFF2-40B4-BE49-F238E27FC236}">
              <a16:creationId xmlns:a16="http://schemas.microsoft.com/office/drawing/2014/main" id="{00000000-0008-0000-0200-0000521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>
          <a:extLst>
            <a:ext uri="{FF2B5EF4-FFF2-40B4-BE49-F238E27FC236}">
              <a16:creationId xmlns:a16="http://schemas.microsoft.com/office/drawing/2014/main" id="{00000000-0008-0000-0200-0000531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>
          <a:extLst>
            <a:ext uri="{FF2B5EF4-FFF2-40B4-BE49-F238E27FC236}">
              <a16:creationId xmlns:a16="http://schemas.microsoft.com/office/drawing/2014/main" id="{00000000-0008-0000-0200-0000551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>
          <a:extLst>
            <a:ext uri="{FF2B5EF4-FFF2-40B4-BE49-F238E27FC236}">
              <a16:creationId xmlns:a16="http://schemas.microsoft.com/office/drawing/2014/main" id="{00000000-0008-0000-0200-00001A19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pSpPr>
          <a:grpSpLocks/>
        </xdr:cNvGrpSpPr>
      </xdr:nvGrpSpPr>
      <xdr:grpSpPr bwMode="auto">
        <a:xfrm>
          <a:off x="1990725" y="95251"/>
          <a:ext cx="2124075" cy="1074336"/>
          <a:chOff x="1701" y="518"/>
          <a:chExt cx="4500" cy="1710"/>
        </a:xfrm>
      </xdr:grpSpPr>
      <xdr:grpSp>
        <xdr:nvGrpSpPr>
          <xdr:cNvPr id="5" name="Group 8">
            <a:extLst>
              <a:ext uri="{FF2B5EF4-FFF2-40B4-BE49-F238E27FC236}">
                <a16:creationId xmlns:a16="http://schemas.microsoft.com/office/drawing/2014/main" id="{00000000-0008-0000-0400-000005000000}"/>
              </a:ext>
            </a:extLst>
          </xdr:cNvPr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>
              <a:extLst>
                <a:ext uri="{FF2B5EF4-FFF2-40B4-BE49-F238E27FC236}">
                  <a16:creationId xmlns:a16="http://schemas.microsoft.com/office/drawing/2014/main" id="{00000000-0008-0000-0400-000007000000}"/>
                </a:ext>
              </a:extLst>
            </xdr:cNvPr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>
              <a:extLst>
                <a:ext uri="{FF2B5EF4-FFF2-40B4-BE49-F238E27FC236}">
                  <a16:creationId xmlns:a16="http://schemas.microsoft.com/office/drawing/2014/main" id="{00000000-0008-0000-0400-00000800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>
              <a:extLst>
                <a:ext uri="{FF2B5EF4-FFF2-40B4-BE49-F238E27FC236}">
                  <a16:creationId xmlns:a16="http://schemas.microsoft.com/office/drawing/2014/main" id="{00000000-0008-0000-0400-000009000000}"/>
                </a:ext>
              </a:extLst>
            </xdr:cNvPr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>
              <a:extLst>
                <a:ext uri="{FF2B5EF4-FFF2-40B4-BE49-F238E27FC236}">
                  <a16:creationId xmlns:a16="http://schemas.microsoft.com/office/drawing/2014/main" id="{00000000-0008-0000-0400-00000A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>
            <a:extLst>
              <a:ext uri="{FF2B5EF4-FFF2-40B4-BE49-F238E27FC236}">
                <a16:creationId xmlns:a16="http://schemas.microsoft.com/office/drawing/2014/main" id="{00000000-0008-0000-0400-00000600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30</xdr:col>
      <xdr:colOff>0</xdr:colOff>
      <xdr:row>0</xdr:row>
      <xdr:rowOff>161924</xdr:rowOff>
    </xdr:from>
    <xdr:to>
      <xdr:col>39</xdr:col>
      <xdr:colOff>260206</xdr:colOff>
      <xdr:row>3</xdr:row>
      <xdr:rowOff>200024</xdr:rowOff>
    </xdr:to>
    <xdr:pic>
      <xdr:nvPicPr>
        <xdr:cNvPr id="14" name="Imagen 20" descr="C:\Users\Alberto\Downloads\img-0 (4).png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85" t="44649" r="45195" b="24358"/>
        <a:stretch>
          <a:fillRect/>
        </a:stretch>
      </xdr:blipFill>
      <xdr:spPr bwMode="auto">
        <a:xfrm>
          <a:off x="9944100" y="161924"/>
          <a:ext cx="3136756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2"/>
  <sheetViews>
    <sheetView tabSelected="1" zoomScaleNormal="100" workbookViewId="0">
      <selection activeCell="F18" sqref="F18"/>
    </sheetView>
  </sheetViews>
  <sheetFormatPr baseColWidth="10" defaultColWidth="11.5703125" defaultRowHeight="12" x14ac:dyDescent="0.2"/>
  <cols>
    <col min="1" max="1" width="6.85546875" style="1" customWidth="1"/>
    <col min="2" max="2" width="7.85546875" style="1" customWidth="1"/>
    <col min="3" max="3" width="3" style="1" customWidth="1"/>
    <col min="4" max="5" width="3.42578125" style="1" customWidth="1"/>
    <col min="6" max="7" width="6" style="1" customWidth="1"/>
    <col min="8" max="8" width="6.5703125" style="1" customWidth="1"/>
    <col min="9" max="9" width="8.42578125" style="1" customWidth="1"/>
    <col min="10" max="12" width="3.28515625" style="1" customWidth="1"/>
    <col min="13" max="13" width="5.42578125" style="1" customWidth="1"/>
    <col min="14" max="14" width="6" style="1" customWidth="1"/>
    <col min="15" max="15" width="6.42578125" style="1" customWidth="1"/>
    <col min="16" max="16" width="8.28515625" style="1" customWidth="1"/>
    <col min="17" max="19" width="3.140625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40" t="s">
        <v>38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38" t="s">
        <v>54</v>
      </c>
      <c r="B4" s="138"/>
      <c r="C4" s="138"/>
      <c r="D4" s="26"/>
      <c r="E4" s="142" t="s">
        <v>60</v>
      </c>
      <c r="F4" s="142"/>
      <c r="G4" s="142"/>
      <c r="H4" s="14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32" t="s">
        <v>56</v>
      </c>
      <c r="B5" s="132"/>
      <c r="C5" s="132"/>
      <c r="D5" s="142" t="s">
        <v>151</v>
      </c>
      <c r="E5" s="142"/>
      <c r="F5" s="142"/>
      <c r="G5" s="142"/>
      <c r="H5" s="142"/>
      <c r="I5" s="132" t="s">
        <v>53</v>
      </c>
      <c r="J5" s="132"/>
      <c r="K5" s="132"/>
      <c r="L5" s="143"/>
      <c r="M5" s="143"/>
      <c r="N5" s="143"/>
      <c r="O5" s="12"/>
      <c r="P5" s="132" t="s">
        <v>57</v>
      </c>
      <c r="Q5" s="132"/>
      <c r="R5" s="132"/>
      <c r="S5" s="141" t="s">
        <v>63</v>
      </c>
      <c r="T5" s="141"/>
      <c r="U5" s="141"/>
    </row>
    <row r="6" spans="1:21" ht="12.75" customHeight="1" x14ac:dyDescent="0.2">
      <c r="A6" s="132" t="s">
        <v>55</v>
      </c>
      <c r="B6" s="132"/>
      <c r="C6" s="132"/>
      <c r="D6" s="139" t="s">
        <v>152</v>
      </c>
      <c r="E6" s="139"/>
      <c r="F6" s="139"/>
      <c r="G6" s="139"/>
      <c r="H6" s="139"/>
      <c r="I6" s="132" t="s">
        <v>59</v>
      </c>
      <c r="J6" s="132"/>
      <c r="K6" s="132"/>
      <c r="L6" s="144">
        <v>3</v>
      </c>
      <c r="M6" s="144"/>
      <c r="N6" s="144"/>
      <c r="O6" s="42"/>
      <c r="P6" s="132" t="s">
        <v>58</v>
      </c>
      <c r="Q6" s="132"/>
      <c r="R6" s="132"/>
      <c r="S6" s="137">
        <v>43964</v>
      </c>
      <c r="T6" s="137"/>
      <c r="U6" s="137"/>
    </row>
    <row r="7" spans="1:21" ht="11.25" customHeight="1" x14ac:dyDescent="0.2">
      <c r="A7" s="13"/>
      <c r="B7" s="11"/>
      <c r="C7" s="11"/>
      <c r="D7" s="11"/>
      <c r="E7" s="136"/>
      <c r="F7" s="136"/>
      <c r="G7" s="136"/>
      <c r="H7" s="136"/>
      <c r="I7" s="136"/>
      <c r="J7" s="136"/>
      <c r="K7" s="13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29" t="s">
        <v>36</v>
      </c>
      <c r="B8" s="133" t="s">
        <v>34</v>
      </c>
      <c r="C8" s="134"/>
      <c r="D8" s="134"/>
      <c r="E8" s="135"/>
      <c r="F8" s="129" t="s">
        <v>35</v>
      </c>
      <c r="G8" s="129" t="s">
        <v>37</v>
      </c>
      <c r="H8" s="129" t="s">
        <v>36</v>
      </c>
      <c r="I8" s="133" t="s">
        <v>34</v>
      </c>
      <c r="J8" s="134"/>
      <c r="K8" s="134"/>
      <c r="L8" s="135"/>
      <c r="M8" s="129" t="s">
        <v>35</v>
      </c>
      <c r="N8" s="129" t="s">
        <v>37</v>
      </c>
      <c r="O8" s="129" t="s">
        <v>36</v>
      </c>
      <c r="P8" s="133" t="s">
        <v>34</v>
      </c>
      <c r="Q8" s="134"/>
      <c r="R8" s="134"/>
      <c r="S8" s="135"/>
      <c r="T8" s="129" t="s">
        <v>35</v>
      </c>
      <c r="U8" s="129" t="s">
        <v>37</v>
      </c>
    </row>
    <row r="9" spans="1:21" ht="12" customHeight="1" x14ac:dyDescent="0.2">
      <c r="A9" s="131"/>
      <c r="B9" s="15" t="s">
        <v>150</v>
      </c>
      <c r="C9" s="15" t="s">
        <v>0</v>
      </c>
      <c r="D9" s="15" t="s">
        <v>2</v>
      </c>
      <c r="E9" s="16" t="s">
        <v>3</v>
      </c>
      <c r="F9" s="131"/>
      <c r="G9" s="131"/>
      <c r="H9" s="131"/>
      <c r="I9" s="17" t="s">
        <v>150</v>
      </c>
      <c r="J9" s="17" t="s">
        <v>0</v>
      </c>
      <c r="K9" s="15" t="s">
        <v>2</v>
      </c>
      <c r="L9" s="16" t="s">
        <v>3</v>
      </c>
      <c r="M9" s="131"/>
      <c r="N9" s="131"/>
      <c r="O9" s="131"/>
      <c r="P9" s="17" t="s">
        <v>150</v>
      </c>
      <c r="Q9" s="17" t="s">
        <v>0</v>
      </c>
      <c r="R9" s="15" t="s">
        <v>2</v>
      </c>
      <c r="S9" s="16" t="s">
        <v>3</v>
      </c>
      <c r="T9" s="131"/>
      <c r="U9" s="130"/>
    </row>
    <row r="10" spans="1:21" ht="24" customHeight="1" x14ac:dyDescent="0.2">
      <c r="A10" s="18" t="s">
        <v>11</v>
      </c>
      <c r="B10" s="46">
        <v>4</v>
      </c>
      <c r="C10" s="46"/>
      <c r="D10" s="46"/>
      <c r="E10" s="46"/>
      <c r="F10" s="6">
        <f>B10</f>
        <v>4</v>
      </c>
      <c r="G10" s="2"/>
      <c r="H10" s="19" t="s">
        <v>4</v>
      </c>
      <c r="I10" s="46">
        <v>2</v>
      </c>
      <c r="J10" s="46"/>
      <c r="K10" s="46"/>
      <c r="L10" s="46"/>
      <c r="M10" s="6">
        <f>I10</f>
        <v>2</v>
      </c>
      <c r="N10" s="9">
        <f>F20+F21+F22+M10</f>
        <v>12</v>
      </c>
      <c r="O10" s="19" t="s">
        <v>43</v>
      </c>
      <c r="P10" s="46">
        <v>49</v>
      </c>
      <c r="Q10" s="46"/>
      <c r="R10" s="46"/>
      <c r="S10" s="46"/>
      <c r="T10" s="6">
        <f>P10</f>
        <v>49</v>
      </c>
      <c r="U10" s="36"/>
    </row>
    <row r="11" spans="1:21" ht="24" customHeight="1" x14ac:dyDescent="0.2">
      <c r="A11" s="18" t="s">
        <v>14</v>
      </c>
      <c r="B11" s="46">
        <v>2</v>
      </c>
      <c r="C11" s="46"/>
      <c r="D11" s="46"/>
      <c r="E11" s="46"/>
      <c r="F11" s="6">
        <f t="shared" ref="F11:F22" si="0">B11</f>
        <v>2</v>
      </c>
      <c r="G11" s="2"/>
      <c r="H11" s="19" t="s">
        <v>5</v>
      </c>
      <c r="I11" s="46">
        <v>9</v>
      </c>
      <c r="J11" s="46"/>
      <c r="K11" s="46"/>
      <c r="L11" s="46"/>
      <c r="M11" s="6">
        <f t="shared" ref="M11:M22" si="1">I11</f>
        <v>9</v>
      </c>
      <c r="N11" s="9">
        <f>F21+F22+M10+M11</f>
        <v>18</v>
      </c>
      <c r="O11" s="19" t="s">
        <v>44</v>
      </c>
      <c r="P11" s="46">
        <v>70</v>
      </c>
      <c r="Q11" s="46"/>
      <c r="R11" s="46"/>
      <c r="S11" s="46"/>
      <c r="T11" s="6">
        <f t="shared" ref="T11:T21" si="2">P11</f>
        <v>70</v>
      </c>
      <c r="U11" s="2"/>
    </row>
    <row r="12" spans="1:21" ht="24" customHeight="1" x14ac:dyDescent="0.2">
      <c r="A12" s="18" t="s">
        <v>17</v>
      </c>
      <c r="B12" s="46">
        <v>4</v>
      </c>
      <c r="C12" s="46"/>
      <c r="D12" s="46"/>
      <c r="E12" s="46"/>
      <c r="F12" s="6">
        <f t="shared" si="0"/>
        <v>4</v>
      </c>
      <c r="G12" s="2"/>
      <c r="H12" s="19" t="s">
        <v>6</v>
      </c>
      <c r="I12" s="46">
        <v>3</v>
      </c>
      <c r="J12" s="46"/>
      <c r="K12" s="46"/>
      <c r="L12" s="46"/>
      <c r="M12" s="6">
        <f t="shared" si="1"/>
        <v>3</v>
      </c>
      <c r="N12" s="2">
        <f>F22+M10+M11+M12</f>
        <v>17</v>
      </c>
      <c r="O12" s="19" t="s">
        <v>32</v>
      </c>
      <c r="P12" s="46">
        <v>65</v>
      </c>
      <c r="Q12" s="46"/>
      <c r="R12" s="46"/>
      <c r="S12" s="46"/>
      <c r="T12" s="6">
        <f t="shared" si="2"/>
        <v>65</v>
      </c>
      <c r="U12" s="2"/>
    </row>
    <row r="13" spans="1:21" ht="24" customHeight="1" x14ac:dyDescent="0.2">
      <c r="A13" s="18" t="s">
        <v>19</v>
      </c>
      <c r="B13" s="46">
        <v>7</v>
      </c>
      <c r="C13" s="46"/>
      <c r="D13" s="46"/>
      <c r="E13" s="46"/>
      <c r="F13" s="6">
        <f t="shared" si="0"/>
        <v>7</v>
      </c>
      <c r="G13" s="2">
        <f t="shared" ref="G13:G19" si="3">F10+F11+F12+F13</f>
        <v>17</v>
      </c>
      <c r="H13" s="19" t="s">
        <v>7</v>
      </c>
      <c r="I13" s="46">
        <v>8</v>
      </c>
      <c r="J13" s="46"/>
      <c r="K13" s="46"/>
      <c r="L13" s="46"/>
      <c r="M13" s="6">
        <f t="shared" si="1"/>
        <v>8</v>
      </c>
      <c r="N13" s="2">
        <f t="shared" ref="N13:N18" si="4">M10+M11+M12+M13</f>
        <v>22</v>
      </c>
      <c r="O13" s="19" t="s">
        <v>33</v>
      </c>
      <c r="P13" s="46">
        <v>38</v>
      </c>
      <c r="Q13" s="46"/>
      <c r="R13" s="46"/>
      <c r="S13" s="46"/>
      <c r="T13" s="6">
        <f t="shared" si="2"/>
        <v>38</v>
      </c>
      <c r="U13" s="2">
        <f t="shared" ref="U13:U21" si="5">T10+T11+T12+T13</f>
        <v>222</v>
      </c>
    </row>
    <row r="14" spans="1:21" ht="24" customHeight="1" x14ac:dyDescent="0.2">
      <c r="A14" s="18" t="s">
        <v>21</v>
      </c>
      <c r="B14" s="46">
        <v>6</v>
      </c>
      <c r="C14" s="46"/>
      <c r="D14" s="46"/>
      <c r="E14" s="46"/>
      <c r="F14" s="6">
        <f t="shared" si="0"/>
        <v>6</v>
      </c>
      <c r="G14" s="2">
        <f t="shared" si="3"/>
        <v>19</v>
      </c>
      <c r="H14" s="19" t="s">
        <v>9</v>
      </c>
      <c r="I14" s="46">
        <v>4</v>
      </c>
      <c r="J14" s="46"/>
      <c r="K14" s="46"/>
      <c r="L14" s="46"/>
      <c r="M14" s="6">
        <f t="shared" si="1"/>
        <v>4</v>
      </c>
      <c r="N14" s="2">
        <f t="shared" si="4"/>
        <v>24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173</v>
      </c>
    </row>
    <row r="15" spans="1:21" ht="24" customHeight="1" x14ac:dyDescent="0.2">
      <c r="A15" s="18" t="s">
        <v>23</v>
      </c>
      <c r="B15" s="46">
        <v>1</v>
      </c>
      <c r="C15" s="46"/>
      <c r="D15" s="46"/>
      <c r="E15" s="46"/>
      <c r="F15" s="6">
        <f t="shared" si="0"/>
        <v>1</v>
      </c>
      <c r="G15" s="2">
        <f t="shared" si="3"/>
        <v>18</v>
      </c>
      <c r="H15" s="19" t="s">
        <v>12</v>
      </c>
      <c r="I15" s="46">
        <v>3</v>
      </c>
      <c r="J15" s="46"/>
      <c r="K15" s="46"/>
      <c r="L15" s="46"/>
      <c r="M15" s="6">
        <f t="shared" si="1"/>
        <v>3</v>
      </c>
      <c r="N15" s="2">
        <f t="shared" si="4"/>
        <v>18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103</v>
      </c>
    </row>
    <row r="16" spans="1:21" ht="24" customHeight="1" x14ac:dyDescent="0.2">
      <c r="A16" s="18" t="s">
        <v>39</v>
      </c>
      <c r="B16" s="46">
        <v>2</v>
      </c>
      <c r="C16" s="46"/>
      <c r="D16" s="46"/>
      <c r="E16" s="46"/>
      <c r="F16" s="6">
        <f t="shared" si="0"/>
        <v>2</v>
      </c>
      <c r="G16" s="2">
        <f t="shared" si="3"/>
        <v>16</v>
      </c>
      <c r="H16" s="19" t="s">
        <v>15</v>
      </c>
      <c r="I16" s="46">
        <v>4</v>
      </c>
      <c r="J16" s="46"/>
      <c r="K16" s="46"/>
      <c r="L16" s="46"/>
      <c r="M16" s="6">
        <f t="shared" si="1"/>
        <v>4</v>
      </c>
      <c r="N16" s="2">
        <f t="shared" si="4"/>
        <v>19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38</v>
      </c>
    </row>
    <row r="17" spans="1:21" ht="24" customHeight="1" x14ac:dyDescent="0.2">
      <c r="A17" s="18" t="s">
        <v>40</v>
      </c>
      <c r="B17" s="46">
        <v>2</v>
      </c>
      <c r="C17" s="46"/>
      <c r="D17" s="46"/>
      <c r="E17" s="46"/>
      <c r="F17" s="6">
        <f t="shared" si="0"/>
        <v>2</v>
      </c>
      <c r="G17" s="2">
        <f t="shared" si="3"/>
        <v>11</v>
      </c>
      <c r="H17" s="19" t="s">
        <v>18</v>
      </c>
      <c r="I17" s="46">
        <v>2</v>
      </c>
      <c r="J17" s="46"/>
      <c r="K17" s="46"/>
      <c r="L17" s="46"/>
      <c r="M17" s="6">
        <f t="shared" si="1"/>
        <v>2</v>
      </c>
      <c r="N17" s="2">
        <f t="shared" si="4"/>
        <v>13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7</v>
      </c>
      <c r="C18" s="46"/>
      <c r="D18" s="46"/>
      <c r="E18" s="46"/>
      <c r="F18" s="6">
        <f t="shared" si="0"/>
        <v>7</v>
      </c>
      <c r="G18" s="2">
        <f t="shared" si="3"/>
        <v>12</v>
      </c>
      <c r="H18" s="19" t="s">
        <v>20</v>
      </c>
      <c r="I18" s="46">
        <v>4</v>
      </c>
      <c r="J18" s="46"/>
      <c r="K18" s="46"/>
      <c r="L18" s="46"/>
      <c r="M18" s="6">
        <f t="shared" si="1"/>
        <v>4</v>
      </c>
      <c r="N18" s="2">
        <f t="shared" si="4"/>
        <v>13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3</v>
      </c>
      <c r="C19" s="47"/>
      <c r="D19" s="47"/>
      <c r="E19" s="47"/>
      <c r="F19" s="7">
        <f t="shared" si="0"/>
        <v>3</v>
      </c>
      <c r="G19" s="3">
        <f t="shared" si="3"/>
        <v>14</v>
      </c>
      <c r="H19" s="20" t="s">
        <v>22</v>
      </c>
      <c r="I19" s="45">
        <v>8</v>
      </c>
      <c r="J19" s="45"/>
      <c r="K19" s="45"/>
      <c r="L19" s="45"/>
      <c r="M19" s="6">
        <f t="shared" si="1"/>
        <v>8</v>
      </c>
      <c r="N19" s="2">
        <f>M16+M17+M18+M19</f>
        <v>18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3</v>
      </c>
      <c r="C20" s="45"/>
      <c r="D20" s="45"/>
      <c r="E20" s="45"/>
      <c r="F20" s="8">
        <f t="shared" si="0"/>
        <v>3</v>
      </c>
      <c r="G20" s="35"/>
      <c r="H20" s="19" t="s">
        <v>24</v>
      </c>
      <c r="I20" s="46">
        <v>3</v>
      </c>
      <c r="J20" s="46"/>
      <c r="K20" s="46"/>
      <c r="L20" s="46"/>
      <c r="M20" s="6">
        <f t="shared" si="1"/>
        <v>3</v>
      </c>
      <c r="N20" s="2">
        <f>M17+M18+M19+M20</f>
        <v>17</v>
      </c>
      <c r="O20" s="19" t="s">
        <v>45</v>
      </c>
      <c r="P20" s="45"/>
      <c r="Q20" s="45"/>
      <c r="R20" s="46"/>
      <c r="S20" s="45"/>
      <c r="T20" s="6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>
        <v>4</v>
      </c>
      <c r="C21" s="46"/>
      <c r="D21" s="46"/>
      <c r="E21" s="46"/>
      <c r="F21" s="6">
        <f t="shared" si="0"/>
        <v>4</v>
      </c>
      <c r="G21" s="36"/>
      <c r="H21" s="20" t="s">
        <v>25</v>
      </c>
      <c r="I21" s="46">
        <v>6</v>
      </c>
      <c r="J21" s="46"/>
      <c r="K21" s="46"/>
      <c r="L21" s="46"/>
      <c r="M21" s="6">
        <f t="shared" si="1"/>
        <v>6</v>
      </c>
      <c r="N21" s="2">
        <f>M18+M19+M20+M21</f>
        <v>21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3</v>
      </c>
      <c r="C22" s="46"/>
      <c r="D22" s="46"/>
      <c r="E22" s="46"/>
      <c r="F22" s="6">
        <f t="shared" si="0"/>
        <v>3</v>
      </c>
      <c r="G22" s="2"/>
      <c r="H22" s="21" t="s">
        <v>26</v>
      </c>
      <c r="I22" s="47">
        <v>9</v>
      </c>
      <c r="J22" s="47"/>
      <c r="K22" s="47"/>
      <c r="L22" s="47"/>
      <c r="M22" s="6">
        <f t="shared" si="1"/>
        <v>9</v>
      </c>
      <c r="N22" s="3">
        <f>M19+M20+M21+M22</f>
        <v>26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48" t="s">
        <v>47</v>
      </c>
      <c r="B23" s="149"/>
      <c r="C23" s="154" t="s">
        <v>50</v>
      </c>
      <c r="D23" s="155"/>
      <c r="E23" s="155"/>
      <c r="F23" s="156"/>
      <c r="G23" s="52">
        <f>MAX(G13:G19)</f>
        <v>19</v>
      </c>
      <c r="H23" s="152" t="s">
        <v>48</v>
      </c>
      <c r="I23" s="153"/>
      <c r="J23" s="145" t="s">
        <v>50</v>
      </c>
      <c r="K23" s="146"/>
      <c r="L23" s="146"/>
      <c r="M23" s="147"/>
      <c r="N23" s="53">
        <f>MAX(N10:N22)</f>
        <v>26</v>
      </c>
      <c r="O23" s="148" t="s">
        <v>49</v>
      </c>
      <c r="P23" s="149"/>
      <c r="Q23" s="154" t="s">
        <v>50</v>
      </c>
      <c r="R23" s="155"/>
      <c r="S23" s="155"/>
      <c r="T23" s="156"/>
      <c r="U23" s="52">
        <f>MAX(U13:U21)</f>
        <v>222</v>
      </c>
    </row>
    <row r="24" spans="1:21" ht="15" customHeight="1" x14ac:dyDescent="0.2">
      <c r="A24" s="150"/>
      <c r="B24" s="151"/>
      <c r="C24" s="51" t="s">
        <v>73</v>
      </c>
      <c r="D24" s="54"/>
      <c r="E24" s="54"/>
      <c r="F24" s="55" t="s">
        <v>66</v>
      </c>
      <c r="G24" s="56"/>
      <c r="H24" s="150"/>
      <c r="I24" s="151"/>
      <c r="J24" s="51" t="s">
        <v>73</v>
      </c>
      <c r="K24" s="54"/>
      <c r="L24" s="54"/>
      <c r="M24" s="55" t="s">
        <v>93</v>
      </c>
      <c r="N24" s="56"/>
      <c r="O24" s="150"/>
      <c r="P24" s="151"/>
      <c r="Q24" s="51" t="s">
        <v>73</v>
      </c>
      <c r="R24" s="54"/>
      <c r="S24" s="54"/>
      <c r="T24" s="55" t="s">
        <v>77</v>
      </c>
      <c r="U24" s="56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57" t="s">
        <v>51</v>
      </c>
      <c r="B26" s="157"/>
      <c r="C26" s="157"/>
      <c r="D26" s="157"/>
      <c r="E26" s="15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82"/>
  <sheetViews>
    <sheetView zoomScale="110" zoomScaleNormal="110" workbookViewId="0">
      <selection activeCell="Y18" sqref="Y18"/>
    </sheetView>
  </sheetViews>
  <sheetFormatPr baseColWidth="10" defaultColWidth="11.5703125" defaultRowHeight="12.75" x14ac:dyDescent="0.2"/>
  <cols>
    <col min="1" max="1" width="6.7109375" style="1" customWidth="1"/>
    <col min="2" max="2" width="9.140625" style="1" customWidth="1"/>
    <col min="3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9" width="8.42578125" style="1" customWidth="1"/>
    <col min="10" max="12" width="3.42578125" style="1" customWidth="1"/>
    <col min="13" max="13" width="6.140625" style="1" customWidth="1"/>
    <col min="14" max="14" width="6" style="1" customWidth="1"/>
    <col min="15" max="15" width="6.28515625" style="1" customWidth="1"/>
    <col min="16" max="16" width="9" style="1" customWidth="1"/>
    <col min="17" max="19" width="2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0" t="s">
        <v>38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8" t="s">
        <v>54</v>
      </c>
      <c r="B4" s="138"/>
      <c r="C4" s="138"/>
      <c r="D4" s="26"/>
      <c r="E4" s="142" t="str">
        <f>'G-1'!E4:H4</f>
        <v>DE OBRA</v>
      </c>
      <c r="F4" s="142"/>
      <c r="G4" s="142"/>
      <c r="H4" s="14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42" t="str">
        <f>'G-1'!D5:H5</f>
        <v>Av. Circunvalar X CARRERA 27</v>
      </c>
      <c r="E5" s="142"/>
      <c r="F5" s="142"/>
      <c r="G5" s="142"/>
      <c r="H5" s="142"/>
      <c r="I5" s="132" t="s">
        <v>53</v>
      </c>
      <c r="J5" s="132"/>
      <c r="K5" s="132"/>
      <c r="L5" s="143"/>
      <c r="M5" s="143"/>
      <c r="N5" s="143"/>
      <c r="O5" s="12"/>
      <c r="P5" s="132" t="s">
        <v>57</v>
      </c>
      <c r="Q5" s="132"/>
      <c r="R5" s="132"/>
      <c r="S5" s="141" t="s">
        <v>61</v>
      </c>
      <c r="T5" s="141"/>
      <c r="U5" s="141"/>
    </row>
    <row r="6" spans="1:28" ht="12.75" customHeight="1" x14ac:dyDescent="0.2">
      <c r="A6" s="132" t="s">
        <v>55</v>
      </c>
      <c r="B6" s="132"/>
      <c r="C6" s="132"/>
      <c r="D6" s="139" t="s">
        <v>148</v>
      </c>
      <c r="E6" s="139"/>
      <c r="F6" s="139"/>
      <c r="G6" s="139"/>
      <c r="H6" s="139"/>
      <c r="I6" s="132" t="s">
        <v>59</v>
      </c>
      <c r="J6" s="132"/>
      <c r="K6" s="132"/>
      <c r="L6" s="144">
        <v>3</v>
      </c>
      <c r="M6" s="144"/>
      <c r="N6" s="144"/>
      <c r="O6" s="42"/>
      <c r="P6" s="132" t="s">
        <v>58</v>
      </c>
      <c r="Q6" s="132"/>
      <c r="R6" s="132"/>
      <c r="S6" s="137">
        <f>'G-1'!S6:U6</f>
        <v>43964</v>
      </c>
      <c r="T6" s="137"/>
      <c r="U6" s="137"/>
    </row>
    <row r="7" spans="1:28" ht="7.5" customHeight="1" x14ac:dyDescent="0.2">
      <c r="A7" s="13"/>
      <c r="B7" s="11"/>
      <c r="C7" s="11"/>
      <c r="D7" s="11"/>
      <c r="E7" s="136"/>
      <c r="F7" s="136"/>
      <c r="G7" s="136"/>
      <c r="H7" s="136"/>
      <c r="I7" s="136"/>
      <c r="J7" s="136"/>
      <c r="K7" s="13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9" t="s">
        <v>36</v>
      </c>
      <c r="B8" s="133" t="s">
        <v>34</v>
      </c>
      <c r="C8" s="134"/>
      <c r="D8" s="134"/>
      <c r="E8" s="135"/>
      <c r="F8" s="129" t="s">
        <v>35</v>
      </c>
      <c r="G8" s="129" t="s">
        <v>37</v>
      </c>
      <c r="H8" s="129" t="s">
        <v>36</v>
      </c>
      <c r="I8" s="133" t="s">
        <v>34</v>
      </c>
      <c r="J8" s="134"/>
      <c r="K8" s="134"/>
      <c r="L8" s="135"/>
      <c r="M8" s="129" t="s">
        <v>35</v>
      </c>
      <c r="N8" s="129" t="s">
        <v>37</v>
      </c>
      <c r="O8" s="129" t="s">
        <v>36</v>
      </c>
      <c r="P8" s="133" t="s">
        <v>34</v>
      </c>
      <c r="Q8" s="134"/>
      <c r="R8" s="134"/>
      <c r="S8" s="135"/>
      <c r="T8" s="129" t="s">
        <v>35</v>
      </c>
      <c r="U8" s="129" t="s">
        <v>37</v>
      </c>
    </row>
    <row r="9" spans="1:28" ht="12" customHeight="1" x14ac:dyDescent="0.2">
      <c r="A9" s="131"/>
      <c r="B9" s="15" t="s">
        <v>150</v>
      </c>
      <c r="C9" s="15" t="s">
        <v>0</v>
      </c>
      <c r="D9" s="15" t="s">
        <v>2</v>
      </c>
      <c r="E9" s="16" t="s">
        <v>3</v>
      </c>
      <c r="F9" s="131"/>
      <c r="G9" s="131"/>
      <c r="H9" s="131"/>
      <c r="I9" s="15" t="s">
        <v>150</v>
      </c>
      <c r="J9" s="17" t="s">
        <v>0</v>
      </c>
      <c r="K9" s="15" t="s">
        <v>2</v>
      </c>
      <c r="L9" s="16" t="s">
        <v>3</v>
      </c>
      <c r="M9" s="131"/>
      <c r="N9" s="131"/>
      <c r="O9" s="131"/>
      <c r="P9" s="15" t="s">
        <v>150</v>
      </c>
      <c r="Q9" s="17" t="s">
        <v>0</v>
      </c>
      <c r="R9" s="15" t="s">
        <v>2</v>
      </c>
      <c r="S9" s="16" t="s">
        <v>3</v>
      </c>
      <c r="T9" s="131"/>
      <c r="U9" s="131"/>
    </row>
    <row r="10" spans="1:28" ht="24" customHeight="1" x14ac:dyDescent="0.2">
      <c r="A10" s="18" t="s">
        <v>11</v>
      </c>
      <c r="B10" s="46">
        <v>10</v>
      </c>
      <c r="C10" s="46"/>
      <c r="D10" s="46"/>
      <c r="E10" s="46"/>
      <c r="F10" s="6">
        <f>B10</f>
        <v>10</v>
      </c>
      <c r="G10" s="2"/>
      <c r="H10" s="19" t="s">
        <v>4</v>
      </c>
      <c r="I10" s="46">
        <v>10</v>
      </c>
      <c r="J10" s="46"/>
      <c r="K10" s="46"/>
      <c r="L10" s="46"/>
      <c r="M10" s="6">
        <f>I10</f>
        <v>10</v>
      </c>
      <c r="N10" s="9">
        <f>F20+F21+F22+M10</f>
        <v>25</v>
      </c>
      <c r="O10" s="19" t="s">
        <v>43</v>
      </c>
      <c r="P10" s="46">
        <v>5</v>
      </c>
      <c r="Q10" s="46"/>
      <c r="R10" s="46"/>
      <c r="S10" s="46"/>
      <c r="T10" s="6">
        <f>P10</f>
        <v>5</v>
      </c>
      <c r="U10" s="10"/>
      <c r="AB10" s="1"/>
    </row>
    <row r="11" spans="1:28" ht="24" customHeight="1" x14ac:dyDescent="0.2">
      <c r="A11" s="18" t="s">
        <v>14</v>
      </c>
      <c r="B11" s="46">
        <v>16</v>
      </c>
      <c r="C11" s="46"/>
      <c r="D11" s="46"/>
      <c r="E11" s="46"/>
      <c r="F11" s="6">
        <f t="shared" ref="F11:F22" si="0">B11</f>
        <v>16</v>
      </c>
      <c r="G11" s="2"/>
      <c r="H11" s="19" t="s">
        <v>5</v>
      </c>
      <c r="I11" s="46">
        <v>3</v>
      </c>
      <c r="J11" s="46"/>
      <c r="K11" s="46"/>
      <c r="L11" s="46"/>
      <c r="M11" s="6">
        <f t="shared" ref="M11:M22" si="1">I11</f>
        <v>3</v>
      </c>
      <c r="N11" s="9">
        <f>F21+F22+M10+M11</f>
        <v>25</v>
      </c>
      <c r="O11" s="19" t="s">
        <v>44</v>
      </c>
      <c r="P11" s="46">
        <v>8</v>
      </c>
      <c r="Q11" s="46"/>
      <c r="R11" s="46"/>
      <c r="S11" s="46"/>
      <c r="T11" s="6">
        <f t="shared" ref="T11:T21" si="2">P11</f>
        <v>8</v>
      </c>
      <c r="U11" s="2"/>
      <c r="AB11" s="1"/>
    </row>
    <row r="12" spans="1:28" ht="24" customHeight="1" x14ac:dyDescent="0.2">
      <c r="A12" s="18" t="s">
        <v>17</v>
      </c>
      <c r="B12" s="46">
        <v>18</v>
      </c>
      <c r="C12" s="46"/>
      <c r="D12" s="46"/>
      <c r="E12" s="46"/>
      <c r="F12" s="6">
        <f t="shared" si="0"/>
        <v>18</v>
      </c>
      <c r="G12" s="2"/>
      <c r="H12" s="19" t="s">
        <v>6</v>
      </c>
      <c r="I12" s="46">
        <v>5</v>
      </c>
      <c r="J12" s="46"/>
      <c r="K12" s="46"/>
      <c r="L12" s="46"/>
      <c r="M12" s="6">
        <f t="shared" si="1"/>
        <v>5</v>
      </c>
      <c r="N12" s="2">
        <f>F22+M10+M11+M12</f>
        <v>22</v>
      </c>
      <c r="O12" s="19" t="s">
        <v>32</v>
      </c>
      <c r="P12" s="46">
        <v>9</v>
      </c>
      <c r="Q12" s="46"/>
      <c r="R12" s="46"/>
      <c r="S12" s="46"/>
      <c r="T12" s="6">
        <f t="shared" si="2"/>
        <v>9</v>
      </c>
      <c r="U12" s="2"/>
      <c r="AB12" s="1"/>
    </row>
    <row r="13" spans="1:28" ht="24" customHeight="1" x14ac:dyDescent="0.2">
      <c r="A13" s="18" t="s">
        <v>19</v>
      </c>
      <c r="B13" s="46">
        <v>14</v>
      </c>
      <c r="C13" s="46"/>
      <c r="D13" s="46"/>
      <c r="E13" s="46"/>
      <c r="F13" s="6">
        <f t="shared" si="0"/>
        <v>14</v>
      </c>
      <c r="G13" s="2">
        <f t="shared" ref="G13:G19" si="3">F10+F11+F12+F13</f>
        <v>58</v>
      </c>
      <c r="H13" s="19" t="s">
        <v>7</v>
      </c>
      <c r="I13" s="46">
        <v>4</v>
      </c>
      <c r="J13" s="46"/>
      <c r="K13" s="46"/>
      <c r="L13" s="46"/>
      <c r="M13" s="6">
        <f t="shared" si="1"/>
        <v>4</v>
      </c>
      <c r="N13" s="2">
        <f t="shared" ref="N13:N18" si="4">M10+M11+M12+M13</f>
        <v>22</v>
      </c>
      <c r="O13" s="19" t="s">
        <v>33</v>
      </c>
      <c r="P13" s="46">
        <v>4</v>
      </c>
      <c r="Q13" s="46"/>
      <c r="R13" s="46"/>
      <c r="S13" s="46"/>
      <c r="T13" s="6">
        <f t="shared" si="2"/>
        <v>4</v>
      </c>
      <c r="U13" s="2">
        <f t="shared" ref="U13:U21" si="5">T10+T11+T12+T13</f>
        <v>26</v>
      </c>
      <c r="AB13" s="50">
        <v>212.5</v>
      </c>
    </row>
    <row r="14" spans="1:28" ht="24" customHeight="1" x14ac:dyDescent="0.2">
      <c r="A14" s="18" t="s">
        <v>21</v>
      </c>
      <c r="B14" s="46">
        <v>11</v>
      </c>
      <c r="C14" s="46"/>
      <c r="D14" s="46"/>
      <c r="E14" s="46"/>
      <c r="F14" s="6">
        <f t="shared" si="0"/>
        <v>11</v>
      </c>
      <c r="G14" s="2">
        <f t="shared" si="3"/>
        <v>59</v>
      </c>
      <c r="H14" s="19" t="s">
        <v>9</v>
      </c>
      <c r="I14" s="46">
        <v>2</v>
      </c>
      <c r="J14" s="46"/>
      <c r="K14" s="46"/>
      <c r="L14" s="46"/>
      <c r="M14" s="6">
        <f t="shared" si="1"/>
        <v>2</v>
      </c>
      <c r="N14" s="2">
        <f t="shared" si="4"/>
        <v>14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21</v>
      </c>
      <c r="AB14" s="50">
        <v>226</v>
      </c>
    </row>
    <row r="15" spans="1:28" ht="24" customHeight="1" x14ac:dyDescent="0.2">
      <c r="A15" s="18" t="s">
        <v>23</v>
      </c>
      <c r="B15" s="46">
        <v>4</v>
      </c>
      <c r="C15" s="46"/>
      <c r="D15" s="46"/>
      <c r="E15" s="46"/>
      <c r="F15" s="6">
        <f t="shared" si="0"/>
        <v>4</v>
      </c>
      <c r="G15" s="2">
        <f t="shared" si="3"/>
        <v>47</v>
      </c>
      <c r="H15" s="19" t="s">
        <v>12</v>
      </c>
      <c r="I15" s="46">
        <v>3</v>
      </c>
      <c r="J15" s="46"/>
      <c r="K15" s="46"/>
      <c r="L15" s="46"/>
      <c r="M15" s="6">
        <f t="shared" si="1"/>
        <v>3</v>
      </c>
      <c r="N15" s="2">
        <f t="shared" si="4"/>
        <v>14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13</v>
      </c>
      <c r="AB15" s="50">
        <v>233.5</v>
      </c>
    </row>
    <row r="16" spans="1:28" ht="24" customHeight="1" x14ac:dyDescent="0.2">
      <c r="A16" s="18" t="s">
        <v>39</v>
      </c>
      <c r="B16" s="46">
        <v>18</v>
      </c>
      <c r="C16" s="46"/>
      <c r="D16" s="46"/>
      <c r="E16" s="46"/>
      <c r="F16" s="6">
        <f t="shared" si="0"/>
        <v>18</v>
      </c>
      <c r="G16" s="2">
        <f t="shared" si="3"/>
        <v>47</v>
      </c>
      <c r="H16" s="19" t="s">
        <v>15</v>
      </c>
      <c r="I16" s="46">
        <v>5</v>
      </c>
      <c r="J16" s="46"/>
      <c r="K16" s="46"/>
      <c r="L16" s="46"/>
      <c r="M16" s="6">
        <f t="shared" si="1"/>
        <v>5</v>
      </c>
      <c r="N16" s="2">
        <f t="shared" si="4"/>
        <v>14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4</v>
      </c>
      <c r="AB16" s="50">
        <v>234</v>
      </c>
    </row>
    <row r="17" spans="1:28" ht="24" customHeight="1" x14ac:dyDescent="0.2">
      <c r="A17" s="18" t="s">
        <v>40</v>
      </c>
      <c r="B17" s="46">
        <v>10</v>
      </c>
      <c r="C17" s="46"/>
      <c r="D17" s="46"/>
      <c r="E17" s="46"/>
      <c r="F17" s="6">
        <f t="shared" si="0"/>
        <v>10</v>
      </c>
      <c r="G17" s="2">
        <f t="shared" si="3"/>
        <v>43</v>
      </c>
      <c r="H17" s="19" t="s">
        <v>18</v>
      </c>
      <c r="I17" s="46">
        <v>6</v>
      </c>
      <c r="J17" s="46"/>
      <c r="K17" s="46"/>
      <c r="L17" s="46"/>
      <c r="M17" s="6">
        <f t="shared" si="1"/>
        <v>6</v>
      </c>
      <c r="N17" s="2">
        <f t="shared" si="4"/>
        <v>16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0">
        <v>248</v>
      </c>
    </row>
    <row r="18" spans="1:28" ht="24" customHeight="1" x14ac:dyDescent="0.2">
      <c r="A18" s="18" t="s">
        <v>41</v>
      </c>
      <c r="B18" s="46">
        <v>9</v>
      </c>
      <c r="C18" s="46"/>
      <c r="D18" s="46"/>
      <c r="E18" s="46"/>
      <c r="F18" s="6">
        <f t="shared" si="0"/>
        <v>9</v>
      </c>
      <c r="G18" s="2">
        <f t="shared" si="3"/>
        <v>41</v>
      </c>
      <c r="H18" s="19" t="s">
        <v>20</v>
      </c>
      <c r="I18" s="46">
        <v>11</v>
      </c>
      <c r="J18" s="46"/>
      <c r="K18" s="46"/>
      <c r="L18" s="46"/>
      <c r="M18" s="6">
        <f t="shared" si="1"/>
        <v>11</v>
      </c>
      <c r="N18" s="2">
        <f t="shared" si="4"/>
        <v>25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0">
        <v>248</v>
      </c>
    </row>
    <row r="19" spans="1:28" ht="24" customHeight="1" thickBot="1" x14ac:dyDescent="0.25">
      <c r="A19" s="21" t="s">
        <v>42</v>
      </c>
      <c r="B19" s="47">
        <v>8</v>
      </c>
      <c r="C19" s="47"/>
      <c r="D19" s="47"/>
      <c r="E19" s="47"/>
      <c r="F19" s="7">
        <f t="shared" si="0"/>
        <v>8</v>
      </c>
      <c r="G19" s="3">
        <f t="shared" si="3"/>
        <v>45</v>
      </c>
      <c r="H19" s="20" t="s">
        <v>22</v>
      </c>
      <c r="I19" s="45">
        <v>3</v>
      </c>
      <c r="J19" s="45"/>
      <c r="K19" s="45"/>
      <c r="L19" s="45"/>
      <c r="M19" s="6">
        <f t="shared" si="1"/>
        <v>3</v>
      </c>
      <c r="N19" s="2">
        <f>M16+M17+M18+M19</f>
        <v>25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50">
        <v>262</v>
      </c>
    </row>
    <row r="20" spans="1:28" ht="24" customHeight="1" x14ac:dyDescent="0.2">
      <c r="A20" s="19" t="s">
        <v>27</v>
      </c>
      <c r="B20" s="45">
        <v>3</v>
      </c>
      <c r="C20" s="45"/>
      <c r="D20" s="45"/>
      <c r="E20" s="45"/>
      <c r="F20" s="8">
        <f t="shared" si="0"/>
        <v>3</v>
      </c>
      <c r="G20" s="35"/>
      <c r="H20" s="19" t="s">
        <v>24</v>
      </c>
      <c r="I20" s="46">
        <v>7</v>
      </c>
      <c r="J20" s="46"/>
      <c r="K20" s="46"/>
      <c r="L20" s="46"/>
      <c r="M20" s="6">
        <f t="shared" si="1"/>
        <v>7</v>
      </c>
      <c r="N20" s="2">
        <f>M17+M18+M19+M20</f>
        <v>27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2">
        <f t="shared" si="5"/>
        <v>0</v>
      </c>
      <c r="AB20" s="50">
        <v>275</v>
      </c>
    </row>
    <row r="21" spans="1:28" ht="24" customHeight="1" thickBot="1" x14ac:dyDescent="0.25">
      <c r="A21" s="19" t="s">
        <v>28</v>
      </c>
      <c r="B21" s="46">
        <v>8</v>
      </c>
      <c r="C21" s="46"/>
      <c r="D21" s="46"/>
      <c r="E21" s="46"/>
      <c r="F21" s="6">
        <f t="shared" si="0"/>
        <v>8</v>
      </c>
      <c r="G21" s="36"/>
      <c r="H21" s="20" t="s">
        <v>25</v>
      </c>
      <c r="I21" s="46">
        <v>2</v>
      </c>
      <c r="J21" s="46"/>
      <c r="K21" s="46"/>
      <c r="L21" s="46"/>
      <c r="M21" s="6">
        <f t="shared" si="1"/>
        <v>2</v>
      </c>
      <c r="N21" s="2">
        <f>M18+M19+M20+M21</f>
        <v>23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0">
        <v>276</v>
      </c>
    </row>
    <row r="22" spans="1:28" ht="24" customHeight="1" thickBot="1" x14ac:dyDescent="0.25">
      <c r="A22" s="19" t="s">
        <v>1</v>
      </c>
      <c r="B22" s="46">
        <v>4</v>
      </c>
      <c r="C22" s="46"/>
      <c r="D22" s="46"/>
      <c r="E22" s="46"/>
      <c r="F22" s="6">
        <f t="shared" si="0"/>
        <v>4</v>
      </c>
      <c r="G22" s="2"/>
      <c r="H22" s="21" t="s">
        <v>26</v>
      </c>
      <c r="I22" s="47">
        <v>4</v>
      </c>
      <c r="J22" s="47"/>
      <c r="K22" s="47"/>
      <c r="L22" s="47"/>
      <c r="M22" s="6">
        <f t="shared" si="1"/>
        <v>4</v>
      </c>
      <c r="N22" s="3">
        <f>M19+M20+M21+M22</f>
        <v>16</v>
      </c>
      <c r="O22" s="19"/>
      <c r="P22" s="45"/>
      <c r="Q22" s="45"/>
      <c r="R22" s="45"/>
      <c r="S22" s="45"/>
      <c r="T22" s="8"/>
      <c r="U22" s="34"/>
      <c r="AB22" s="50"/>
    </row>
    <row r="23" spans="1:28" ht="13.5" customHeight="1" x14ac:dyDescent="0.2">
      <c r="A23" s="148" t="s">
        <v>47</v>
      </c>
      <c r="B23" s="149"/>
      <c r="C23" s="154" t="s">
        <v>50</v>
      </c>
      <c r="D23" s="155"/>
      <c r="E23" s="155"/>
      <c r="F23" s="156"/>
      <c r="G23" s="52">
        <f>MAX(G13:G19)</f>
        <v>59</v>
      </c>
      <c r="H23" s="152" t="s">
        <v>48</v>
      </c>
      <c r="I23" s="153"/>
      <c r="J23" s="145" t="s">
        <v>50</v>
      </c>
      <c r="K23" s="146"/>
      <c r="L23" s="146"/>
      <c r="M23" s="147"/>
      <c r="N23" s="53">
        <f>MAX(N10:N22)</f>
        <v>27</v>
      </c>
      <c r="O23" s="148" t="s">
        <v>49</v>
      </c>
      <c r="P23" s="149"/>
      <c r="Q23" s="154" t="s">
        <v>50</v>
      </c>
      <c r="R23" s="155"/>
      <c r="S23" s="155"/>
      <c r="T23" s="156"/>
      <c r="U23" s="52">
        <f>MAX(U13:U21)</f>
        <v>26</v>
      </c>
      <c r="AB23" s="1"/>
    </row>
    <row r="24" spans="1:28" ht="13.5" customHeight="1" x14ac:dyDescent="0.2">
      <c r="A24" s="150"/>
      <c r="B24" s="151"/>
      <c r="C24" s="51" t="s">
        <v>73</v>
      </c>
      <c r="D24" s="54"/>
      <c r="E24" s="54"/>
      <c r="F24" s="55" t="s">
        <v>66</v>
      </c>
      <c r="G24" s="56"/>
      <c r="H24" s="150"/>
      <c r="I24" s="151"/>
      <c r="J24" s="51" t="s">
        <v>73</v>
      </c>
      <c r="K24" s="54"/>
      <c r="L24" s="54"/>
      <c r="M24" s="55" t="s">
        <v>92</v>
      </c>
      <c r="N24" s="56"/>
      <c r="O24" s="150"/>
      <c r="P24" s="151"/>
      <c r="Q24" s="51" t="s">
        <v>73</v>
      </c>
      <c r="R24" s="54"/>
      <c r="S24" s="54"/>
      <c r="T24" s="55" t="s">
        <v>77</v>
      </c>
      <c r="U24" s="5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7" t="s">
        <v>51</v>
      </c>
      <c r="B26" s="157"/>
      <c r="C26" s="157"/>
      <c r="D26" s="157"/>
      <c r="E26" s="15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82"/>
  <sheetViews>
    <sheetView topLeftCell="F1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0" t="s">
        <v>62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8" t="s">
        <v>54</v>
      </c>
      <c r="B5" s="138"/>
      <c r="C5" s="138"/>
      <c r="D5" s="26"/>
      <c r="E5" s="142" t="str">
        <f>'G-1'!E4:H4</f>
        <v>DE OBRA</v>
      </c>
      <c r="F5" s="142"/>
      <c r="G5" s="142"/>
      <c r="H5" s="14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2" t="s">
        <v>56</v>
      </c>
      <c r="B6" s="132"/>
      <c r="C6" s="132"/>
      <c r="D6" s="142" t="str">
        <f>'G-1'!D5:H5</f>
        <v>Av. Circunvalar X CARRERA 27</v>
      </c>
      <c r="E6" s="142"/>
      <c r="F6" s="142"/>
      <c r="G6" s="142"/>
      <c r="H6" s="142"/>
      <c r="I6" s="132" t="s">
        <v>53</v>
      </c>
      <c r="J6" s="132"/>
      <c r="K6" s="132"/>
      <c r="L6" s="143">
        <f>'G-1'!L5:N5</f>
        <v>0</v>
      </c>
      <c r="M6" s="143"/>
      <c r="N6" s="143"/>
      <c r="O6" s="12"/>
      <c r="P6" s="132" t="s">
        <v>58</v>
      </c>
      <c r="Q6" s="132"/>
      <c r="R6" s="132"/>
      <c r="S6" s="158">
        <f>'G-1'!S6:U6</f>
        <v>43964</v>
      </c>
      <c r="T6" s="158"/>
      <c r="U6" s="158"/>
    </row>
    <row r="7" spans="1:28" ht="7.5" customHeight="1" x14ac:dyDescent="0.2">
      <c r="A7" s="13"/>
      <c r="B7" s="11"/>
      <c r="C7" s="11"/>
      <c r="D7" s="11"/>
      <c r="E7" s="136"/>
      <c r="F7" s="136"/>
      <c r="G7" s="136"/>
      <c r="H7" s="136"/>
      <c r="I7" s="136"/>
      <c r="J7" s="136"/>
      <c r="K7" s="13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9" t="s">
        <v>36</v>
      </c>
      <c r="B8" s="133" t="s">
        <v>34</v>
      </c>
      <c r="C8" s="134"/>
      <c r="D8" s="134"/>
      <c r="E8" s="135"/>
      <c r="F8" s="129" t="s">
        <v>35</v>
      </c>
      <c r="G8" s="129" t="s">
        <v>37</v>
      </c>
      <c r="H8" s="129" t="s">
        <v>36</v>
      </c>
      <c r="I8" s="133" t="s">
        <v>34</v>
      </c>
      <c r="J8" s="134"/>
      <c r="K8" s="134"/>
      <c r="L8" s="135"/>
      <c r="M8" s="129" t="s">
        <v>35</v>
      </c>
      <c r="N8" s="129" t="s">
        <v>37</v>
      </c>
      <c r="O8" s="129" t="s">
        <v>36</v>
      </c>
      <c r="P8" s="133" t="s">
        <v>34</v>
      </c>
      <c r="Q8" s="134"/>
      <c r="R8" s="134"/>
      <c r="S8" s="135"/>
      <c r="T8" s="129" t="s">
        <v>35</v>
      </c>
      <c r="U8" s="129" t="s">
        <v>37</v>
      </c>
    </row>
    <row r="9" spans="1:28" ht="12" customHeight="1" x14ac:dyDescent="0.2">
      <c r="A9" s="131"/>
      <c r="B9" s="15" t="s">
        <v>52</v>
      </c>
      <c r="C9" s="15" t="s">
        <v>0</v>
      </c>
      <c r="D9" s="15" t="s">
        <v>2</v>
      </c>
      <c r="E9" s="16" t="s">
        <v>3</v>
      </c>
      <c r="F9" s="131"/>
      <c r="G9" s="131"/>
      <c r="H9" s="131"/>
      <c r="I9" s="17" t="s">
        <v>52</v>
      </c>
      <c r="J9" s="17" t="s">
        <v>0</v>
      </c>
      <c r="K9" s="15" t="s">
        <v>2</v>
      </c>
      <c r="L9" s="16" t="s">
        <v>3</v>
      </c>
      <c r="M9" s="131"/>
      <c r="N9" s="131"/>
      <c r="O9" s="131"/>
      <c r="P9" s="17" t="s">
        <v>52</v>
      </c>
      <c r="Q9" s="17" t="s">
        <v>0</v>
      </c>
      <c r="R9" s="15" t="s">
        <v>2</v>
      </c>
      <c r="S9" s="16" t="s">
        <v>3</v>
      </c>
      <c r="T9" s="131"/>
      <c r="U9" s="131"/>
    </row>
    <row r="10" spans="1:28" ht="24" customHeight="1" x14ac:dyDescent="0.2">
      <c r="A10" s="18" t="s">
        <v>11</v>
      </c>
      <c r="B10" s="46" t="e">
        <f>'G-1'!B10+'G-2'!B10+#REF!+#REF!</f>
        <v>#REF!</v>
      </c>
      <c r="C10" s="46" t="e">
        <f>'G-1'!C10+'G-2'!C10+#REF!+#REF!</f>
        <v>#REF!</v>
      </c>
      <c r="D10" s="46" t="e">
        <f>'G-1'!D10+'G-2'!D10+#REF!+#REF!</f>
        <v>#REF!</v>
      </c>
      <c r="E10" s="46" t="e">
        <f>'G-1'!E10+'G-2'!E10+#REF!+#REF!</f>
        <v>#REF!</v>
      </c>
      <c r="F10" s="6" t="e">
        <f t="shared" ref="F10:F22" si="0">B10*0.5+C10*1+D10*2+E10*2.5</f>
        <v>#REF!</v>
      </c>
      <c r="G10" s="2"/>
      <c r="H10" s="19" t="s">
        <v>4</v>
      </c>
      <c r="I10" s="46" t="e">
        <f>'G-1'!I10+'G-2'!I10+#REF!+#REF!</f>
        <v>#REF!</v>
      </c>
      <c r="J10" s="46" t="e">
        <f>'G-1'!J10+'G-2'!J10+#REF!+#REF!</f>
        <v>#REF!</v>
      </c>
      <c r="K10" s="46" t="e">
        <f>'G-1'!K10+'G-2'!K10+#REF!+#REF!</f>
        <v>#REF!</v>
      </c>
      <c r="L10" s="46" t="e">
        <f>'G-1'!L10+'G-2'!L10+#REF!+#REF!</f>
        <v>#REF!</v>
      </c>
      <c r="M10" s="6" t="e">
        <f t="shared" ref="M10:M22" si="1">I10*0.5+J10*1+K10*2+L10*2.5</f>
        <v>#REF!</v>
      </c>
      <c r="N10" s="9" t="e">
        <f>F20+F21+F22+M10</f>
        <v>#REF!</v>
      </c>
      <c r="O10" s="19" t="s">
        <v>43</v>
      </c>
      <c r="P10" s="46" t="e">
        <f>'G-1'!P10+'G-2'!P10+#REF!+#REF!</f>
        <v>#REF!</v>
      </c>
      <c r="Q10" s="46" t="e">
        <f>'G-1'!Q10+'G-2'!Q10+#REF!+#REF!</f>
        <v>#REF!</v>
      </c>
      <c r="R10" s="46" t="e">
        <f>'G-1'!R10+'G-2'!R10+#REF!+#REF!</f>
        <v>#REF!</v>
      </c>
      <c r="S10" s="46" t="e">
        <f>'G-1'!S10+'G-2'!S10+#REF!+#REF!</f>
        <v>#REF!</v>
      </c>
      <c r="T10" s="6" t="e">
        <f t="shared" ref="T10:T21" si="2">P10*0.5+Q10*1+R10*2+S10*2.5</f>
        <v>#REF!</v>
      </c>
      <c r="U10" s="10"/>
      <c r="W10" s="1"/>
      <c r="X10" s="1"/>
      <c r="Y10" s="1" t="s">
        <v>67</v>
      </c>
      <c r="Z10" s="50">
        <v>1745.5</v>
      </c>
      <c r="AA10" s="1"/>
      <c r="AB10" s="1"/>
    </row>
    <row r="11" spans="1:28" ht="24" customHeight="1" x14ac:dyDescent="0.2">
      <c r="A11" s="18" t="s">
        <v>14</v>
      </c>
      <c r="B11" s="46" t="e">
        <f>'G-1'!B11+'G-2'!B11+#REF!+#REF!</f>
        <v>#REF!</v>
      </c>
      <c r="C11" s="46" t="e">
        <f>'G-1'!C11+'G-2'!C11+#REF!+#REF!</f>
        <v>#REF!</v>
      </c>
      <c r="D11" s="46" t="e">
        <f>'G-1'!D11+'G-2'!D11+#REF!+#REF!</f>
        <v>#REF!</v>
      </c>
      <c r="E11" s="46" t="e">
        <f>'G-1'!E11+'G-2'!E11+#REF!+#REF!</f>
        <v>#REF!</v>
      </c>
      <c r="F11" s="6" t="e">
        <f t="shared" si="0"/>
        <v>#REF!</v>
      </c>
      <c r="G11" s="2"/>
      <c r="H11" s="19" t="s">
        <v>5</v>
      </c>
      <c r="I11" s="46" t="e">
        <f>'G-1'!I11+'G-2'!I11+#REF!+#REF!</f>
        <v>#REF!</v>
      </c>
      <c r="J11" s="46" t="e">
        <f>'G-1'!J11+'G-2'!J11+#REF!+#REF!</f>
        <v>#REF!</v>
      </c>
      <c r="K11" s="46" t="e">
        <f>'G-1'!K11+'G-2'!K11+#REF!+#REF!</f>
        <v>#REF!</v>
      </c>
      <c r="L11" s="46" t="e">
        <f>'G-1'!L11+'G-2'!L11+#REF!+#REF!</f>
        <v>#REF!</v>
      </c>
      <c r="M11" s="6" t="e">
        <f t="shared" si="1"/>
        <v>#REF!</v>
      </c>
      <c r="N11" s="9" t="e">
        <f>F21+F22+M10+M11</f>
        <v>#REF!</v>
      </c>
      <c r="O11" s="19" t="s">
        <v>44</v>
      </c>
      <c r="P11" s="46" t="e">
        <f>'G-1'!P11+'G-2'!P11+#REF!+#REF!</f>
        <v>#REF!</v>
      </c>
      <c r="Q11" s="46" t="e">
        <f>'G-1'!Q11+'G-2'!Q11+#REF!+#REF!</f>
        <v>#REF!</v>
      </c>
      <c r="R11" s="46" t="e">
        <f>'G-1'!R11+'G-2'!R11+#REF!+#REF!</f>
        <v>#REF!</v>
      </c>
      <c r="S11" s="46" t="e">
        <f>'G-1'!S11+'G-2'!S11+#REF!+#REF!</f>
        <v>#REF!</v>
      </c>
      <c r="T11" s="6" t="e">
        <f t="shared" si="2"/>
        <v>#REF!</v>
      </c>
      <c r="U11" s="2"/>
      <c r="W11" s="1"/>
      <c r="X11" s="1"/>
      <c r="Y11" s="1" t="s">
        <v>68</v>
      </c>
      <c r="Z11" s="50">
        <v>1755</v>
      </c>
      <c r="AA11" s="1"/>
      <c r="AB11" s="1"/>
    </row>
    <row r="12" spans="1:28" ht="24" customHeight="1" x14ac:dyDescent="0.2">
      <c r="A12" s="18" t="s">
        <v>17</v>
      </c>
      <c r="B12" s="46" t="e">
        <f>'G-1'!B12+'G-2'!B12+#REF!+#REF!</f>
        <v>#REF!</v>
      </c>
      <c r="C12" s="46" t="e">
        <f>'G-1'!C12+'G-2'!C12+#REF!+#REF!</f>
        <v>#REF!</v>
      </c>
      <c r="D12" s="46" t="e">
        <f>'G-1'!D12+'G-2'!D12+#REF!+#REF!</f>
        <v>#REF!</v>
      </c>
      <c r="E12" s="46" t="e">
        <f>'G-1'!E12+'G-2'!E12+#REF!+#REF!</f>
        <v>#REF!</v>
      </c>
      <c r="F12" s="6" t="e">
        <f t="shared" si="0"/>
        <v>#REF!</v>
      </c>
      <c r="G12" s="2"/>
      <c r="H12" s="19" t="s">
        <v>6</v>
      </c>
      <c r="I12" s="46" t="e">
        <f>'G-1'!I12+'G-2'!I12+#REF!+#REF!</f>
        <v>#REF!</v>
      </c>
      <c r="J12" s="46" t="e">
        <f>'G-1'!J12+'G-2'!J12+#REF!+#REF!</f>
        <v>#REF!</v>
      </c>
      <c r="K12" s="46" t="e">
        <f>'G-1'!K12+'G-2'!K12+#REF!+#REF!</f>
        <v>#REF!</v>
      </c>
      <c r="L12" s="46" t="e">
        <f>'G-1'!L12+'G-2'!L12+#REF!+#REF!</f>
        <v>#REF!</v>
      </c>
      <c r="M12" s="6" t="e">
        <f t="shared" si="1"/>
        <v>#REF!</v>
      </c>
      <c r="N12" s="2" t="e">
        <f>F22+M10+M11+M12</f>
        <v>#REF!</v>
      </c>
      <c r="O12" s="19" t="s">
        <v>32</v>
      </c>
      <c r="P12" s="46" t="e">
        <f>'G-1'!P12+'G-2'!P12+#REF!+#REF!</f>
        <v>#REF!</v>
      </c>
      <c r="Q12" s="46" t="e">
        <f>'G-1'!Q12+'G-2'!Q12+#REF!+#REF!</f>
        <v>#REF!</v>
      </c>
      <c r="R12" s="46" t="e">
        <f>'G-1'!R12+'G-2'!R12+#REF!+#REF!</f>
        <v>#REF!</v>
      </c>
      <c r="S12" s="46" t="e">
        <f>'G-1'!S12+'G-2'!S12+#REF!+#REF!</f>
        <v>#REF!</v>
      </c>
      <c r="T12" s="6" t="e">
        <f t="shared" si="2"/>
        <v>#REF!</v>
      </c>
      <c r="U12" s="2"/>
      <c r="W12" s="1"/>
      <c r="X12" s="1"/>
      <c r="Y12" s="1" t="s">
        <v>80</v>
      </c>
      <c r="Z12" s="50">
        <v>1763.5</v>
      </c>
      <c r="AA12" s="1"/>
      <c r="AB12" s="1"/>
    </row>
    <row r="13" spans="1:28" ht="24" customHeight="1" x14ac:dyDescent="0.2">
      <c r="A13" s="18" t="s">
        <v>19</v>
      </c>
      <c r="B13" s="46" t="e">
        <f>'G-1'!B13+'G-2'!B13+#REF!+#REF!</f>
        <v>#REF!</v>
      </c>
      <c r="C13" s="46" t="e">
        <f>'G-1'!C13+'G-2'!C13+#REF!+#REF!</f>
        <v>#REF!</v>
      </c>
      <c r="D13" s="46" t="e">
        <f>'G-1'!D13+'G-2'!D13+#REF!+#REF!</f>
        <v>#REF!</v>
      </c>
      <c r="E13" s="46" t="e">
        <f>'G-1'!E13+'G-2'!E13+#REF!+#REF!</f>
        <v>#REF!</v>
      </c>
      <c r="F13" s="6" t="e">
        <f t="shared" si="0"/>
        <v>#REF!</v>
      </c>
      <c r="G13" s="2" t="e">
        <f t="shared" ref="G13:G19" si="3">F10+F11+F12+F13</f>
        <v>#REF!</v>
      </c>
      <c r="H13" s="19" t="s">
        <v>7</v>
      </c>
      <c r="I13" s="46" t="e">
        <f>'G-1'!I13+'G-2'!I13+#REF!+#REF!</f>
        <v>#REF!</v>
      </c>
      <c r="J13" s="46" t="e">
        <f>'G-1'!J13+'G-2'!J13+#REF!+#REF!</f>
        <v>#REF!</v>
      </c>
      <c r="K13" s="46" t="e">
        <f>'G-1'!K13+'G-2'!K13+#REF!+#REF!</f>
        <v>#REF!</v>
      </c>
      <c r="L13" s="46" t="e">
        <f>'G-1'!L13+'G-2'!L13+#REF!+#REF!</f>
        <v>#REF!</v>
      </c>
      <c r="M13" s="6" t="e">
        <f t="shared" si="1"/>
        <v>#REF!</v>
      </c>
      <c r="N13" s="2" t="e">
        <f t="shared" ref="N13:N18" si="4">M10+M11+M12+M13</f>
        <v>#REF!</v>
      </c>
      <c r="O13" s="19" t="s">
        <v>33</v>
      </c>
      <c r="P13" s="46" t="e">
        <f>'G-1'!P13+'G-2'!P13+#REF!+#REF!</f>
        <v>#REF!</v>
      </c>
      <c r="Q13" s="46" t="e">
        <f>'G-1'!Q13+'G-2'!Q13+#REF!+#REF!</f>
        <v>#REF!</v>
      </c>
      <c r="R13" s="46" t="e">
        <f>'G-1'!R13+'G-2'!R13+#REF!+#REF!</f>
        <v>#REF!</v>
      </c>
      <c r="S13" s="46" t="e">
        <f>'G-1'!S13+'G-2'!S13+#REF!+#REF!</f>
        <v>#REF!</v>
      </c>
      <c r="T13" s="6" t="e">
        <f t="shared" si="2"/>
        <v>#REF!</v>
      </c>
      <c r="U13" s="2" t="e">
        <f t="shared" ref="U13:U21" si="5">T10+T11+T12+T13</f>
        <v>#REF!</v>
      </c>
      <c r="W13" s="1" t="s">
        <v>84</v>
      </c>
      <c r="X13" s="50">
        <v>2015.5</v>
      </c>
      <c r="Y13" s="1" t="s">
        <v>85</v>
      </c>
      <c r="Z13" s="50">
        <v>1769</v>
      </c>
      <c r="AA13" s="1" t="s">
        <v>77</v>
      </c>
      <c r="AB13" s="50">
        <v>0</v>
      </c>
    </row>
    <row r="14" spans="1:28" ht="24" customHeight="1" x14ac:dyDescent="0.2">
      <c r="A14" s="18" t="s">
        <v>21</v>
      </c>
      <c r="B14" s="46" t="e">
        <f>'G-1'!B14+'G-2'!B14+#REF!+#REF!</f>
        <v>#REF!</v>
      </c>
      <c r="C14" s="46" t="e">
        <f>'G-1'!C14+'G-2'!C14+#REF!+#REF!</f>
        <v>#REF!</v>
      </c>
      <c r="D14" s="46" t="e">
        <f>'G-1'!D14+'G-2'!D14+#REF!+#REF!</f>
        <v>#REF!</v>
      </c>
      <c r="E14" s="46" t="e">
        <f>'G-1'!E14+'G-2'!E14+#REF!+#REF!</f>
        <v>#REF!</v>
      </c>
      <c r="F14" s="6" t="e">
        <f t="shared" si="0"/>
        <v>#REF!</v>
      </c>
      <c r="G14" s="2" t="e">
        <f t="shared" si="3"/>
        <v>#REF!</v>
      </c>
      <c r="H14" s="19" t="s">
        <v>9</v>
      </c>
      <c r="I14" s="46" t="e">
        <f>'G-1'!I14+'G-2'!I14+#REF!+#REF!</f>
        <v>#REF!</v>
      </c>
      <c r="J14" s="46" t="e">
        <f>'G-1'!J14+'G-2'!J14+#REF!+#REF!</f>
        <v>#REF!</v>
      </c>
      <c r="K14" s="46" t="e">
        <f>'G-1'!K14+'G-2'!K14+#REF!+#REF!</f>
        <v>#REF!</v>
      </c>
      <c r="L14" s="46" t="e">
        <f>'G-1'!L14+'G-2'!L14+#REF!+#REF!</f>
        <v>#REF!</v>
      </c>
      <c r="M14" s="6" t="e">
        <f t="shared" si="1"/>
        <v>#REF!</v>
      </c>
      <c r="N14" s="2" t="e">
        <f t="shared" si="4"/>
        <v>#REF!</v>
      </c>
      <c r="O14" s="19" t="s">
        <v>29</v>
      </c>
      <c r="P14" s="46" t="e">
        <f>'G-1'!P14+'G-2'!P14+#REF!+#REF!</f>
        <v>#REF!</v>
      </c>
      <c r="Q14" s="46" t="e">
        <f>'G-1'!Q14+'G-2'!Q14+#REF!+#REF!</f>
        <v>#REF!</v>
      </c>
      <c r="R14" s="46" t="e">
        <f>'G-1'!R14+'G-2'!R14+#REF!+#REF!</f>
        <v>#REF!</v>
      </c>
      <c r="S14" s="46" t="e">
        <f>'G-1'!S14+'G-2'!S14+#REF!+#REF!</f>
        <v>#REF!</v>
      </c>
      <c r="T14" s="6" t="e">
        <f t="shared" si="2"/>
        <v>#REF!</v>
      </c>
      <c r="U14" s="2" t="e">
        <f t="shared" si="5"/>
        <v>#REF!</v>
      </c>
      <c r="W14" s="1" t="s">
        <v>89</v>
      </c>
      <c r="X14" s="50">
        <v>2044.5</v>
      </c>
      <c r="Y14" s="1" t="s">
        <v>75</v>
      </c>
      <c r="Z14" s="50">
        <v>1803.5</v>
      </c>
      <c r="AA14" s="1" t="s">
        <v>78</v>
      </c>
      <c r="AB14" s="50">
        <v>0</v>
      </c>
    </row>
    <row r="15" spans="1:28" ht="24" customHeight="1" x14ac:dyDescent="0.2">
      <c r="A15" s="18" t="s">
        <v>23</v>
      </c>
      <c r="B15" s="46" t="e">
        <f>'G-1'!B15+'G-2'!B15+#REF!+#REF!</f>
        <v>#REF!</v>
      </c>
      <c r="C15" s="46" t="e">
        <f>'G-1'!C15+'G-2'!C15+#REF!+#REF!</f>
        <v>#REF!</v>
      </c>
      <c r="D15" s="46" t="e">
        <f>'G-1'!D15+'G-2'!D15+#REF!+#REF!</f>
        <v>#REF!</v>
      </c>
      <c r="E15" s="46" t="e">
        <f>'G-1'!E15+'G-2'!E15+#REF!+#REF!</f>
        <v>#REF!</v>
      </c>
      <c r="F15" s="6" t="e">
        <f t="shared" si="0"/>
        <v>#REF!</v>
      </c>
      <c r="G15" s="2" t="e">
        <f t="shared" si="3"/>
        <v>#REF!</v>
      </c>
      <c r="H15" s="19" t="s">
        <v>12</v>
      </c>
      <c r="I15" s="46" t="e">
        <f>'G-1'!I15+'G-2'!I15+#REF!+#REF!</f>
        <v>#REF!</v>
      </c>
      <c r="J15" s="46" t="e">
        <f>'G-1'!J15+'G-2'!J15+#REF!+#REF!</f>
        <v>#REF!</v>
      </c>
      <c r="K15" s="46" t="e">
        <f>'G-1'!K15+'G-2'!K15+#REF!+#REF!</f>
        <v>#REF!</v>
      </c>
      <c r="L15" s="46" t="e">
        <f>'G-1'!L15+'G-2'!L15+#REF!+#REF!</f>
        <v>#REF!</v>
      </c>
      <c r="M15" s="6" t="e">
        <f t="shared" si="1"/>
        <v>#REF!</v>
      </c>
      <c r="N15" s="2" t="e">
        <f t="shared" si="4"/>
        <v>#REF!</v>
      </c>
      <c r="O15" s="18" t="s">
        <v>30</v>
      </c>
      <c r="P15" s="46" t="e">
        <f>'G-1'!P15+'G-2'!P15+#REF!+#REF!</f>
        <v>#REF!</v>
      </c>
      <c r="Q15" s="46" t="e">
        <f>'G-1'!Q15+'G-2'!Q15+#REF!+#REF!</f>
        <v>#REF!</v>
      </c>
      <c r="R15" s="46" t="e">
        <f>'G-1'!R15+'G-2'!R15+#REF!+#REF!</f>
        <v>#REF!</v>
      </c>
      <c r="S15" s="46" t="e">
        <f>'G-1'!S15+'G-2'!S15+#REF!+#REF!</f>
        <v>#REF!</v>
      </c>
      <c r="T15" s="6" t="e">
        <f t="shared" si="2"/>
        <v>#REF!</v>
      </c>
      <c r="U15" s="2" t="e">
        <f t="shared" si="5"/>
        <v>#REF!</v>
      </c>
      <c r="W15" s="1" t="s">
        <v>87</v>
      </c>
      <c r="X15" s="50">
        <v>2047</v>
      </c>
      <c r="Y15" s="1" t="s">
        <v>64</v>
      </c>
      <c r="Z15" s="50">
        <v>1810.5</v>
      </c>
      <c r="AA15" s="1" t="s">
        <v>81</v>
      </c>
      <c r="AB15" s="50">
        <v>0</v>
      </c>
    </row>
    <row r="16" spans="1:28" ht="24" customHeight="1" x14ac:dyDescent="0.2">
      <c r="A16" s="18" t="s">
        <v>39</v>
      </c>
      <c r="B16" s="46" t="e">
        <f>'G-1'!B16+'G-2'!B16+#REF!+#REF!</f>
        <v>#REF!</v>
      </c>
      <c r="C16" s="46" t="e">
        <f>'G-1'!C16+'G-2'!C16+#REF!+#REF!</f>
        <v>#REF!</v>
      </c>
      <c r="D16" s="46" t="e">
        <f>'G-1'!D16+'G-2'!D16+#REF!+#REF!</f>
        <v>#REF!</v>
      </c>
      <c r="E16" s="46" t="e">
        <f>'G-1'!E16+'G-2'!E16+#REF!+#REF!</f>
        <v>#REF!</v>
      </c>
      <c r="F16" s="6" t="e">
        <f t="shared" si="0"/>
        <v>#REF!</v>
      </c>
      <c r="G16" s="2" t="e">
        <f t="shared" si="3"/>
        <v>#REF!</v>
      </c>
      <c r="H16" s="19" t="s">
        <v>15</v>
      </c>
      <c r="I16" s="46" t="e">
        <f>'G-1'!I16+'G-2'!I16+#REF!+#REF!</f>
        <v>#REF!</v>
      </c>
      <c r="J16" s="46" t="e">
        <f>'G-1'!J16+'G-2'!J16+#REF!+#REF!</f>
        <v>#REF!</v>
      </c>
      <c r="K16" s="46" t="e">
        <f>'G-1'!K16+'G-2'!K16+#REF!+#REF!</f>
        <v>#REF!</v>
      </c>
      <c r="L16" s="46" t="e">
        <f>'G-1'!L16+'G-2'!L16+#REF!+#REF!</f>
        <v>#REF!</v>
      </c>
      <c r="M16" s="6" t="e">
        <f t="shared" si="1"/>
        <v>#REF!</v>
      </c>
      <c r="N16" s="2" t="e">
        <f t="shared" si="4"/>
        <v>#REF!</v>
      </c>
      <c r="O16" s="19" t="s">
        <v>8</v>
      </c>
      <c r="P16" s="46" t="e">
        <f>'G-1'!P16+'G-2'!P16+#REF!+#REF!</f>
        <v>#REF!</v>
      </c>
      <c r="Q16" s="46" t="e">
        <f>'G-1'!Q16+'G-2'!Q16+#REF!+#REF!</f>
        <v>#REF!</v>
      </c>
      <c r="R16" s="46" t="e">
        <f>'G-1'!R16+'G-2'!R16+#REF!+#REF!</f>
        <v>#REF!</v>
      </c>
      <c r="S16" s="46" t="e">
        <f>'G-1'!S16+'G-2'!S16+#REF!+#REF!</f>
        <v>#REF!</v>
      </c>
      <c r="T16" s="6" t="e">
        <f t="shared" si="2"/>
        <v>#REF!</v>
      </c>
      <c r="U16" s="2" t="e">
        <f t="shared" si="5"/>
        <v>#REF!</v>
      </c>
      <c r="W16" s="1" t="s">
        <v>82</v>
      </c>
      <c r="X16" s="50">
        <v>2067.5</v>
      </c>
      <c r="Y16" s="1" t="s">
        <v>76</v>
      </c>
      <c r="Z16" s="50">
        <v>1832</v>
      </c>
      <c r="AA16" s="1" t="s">
        <v>83</v>
      </c>
      <c r="AB16" s="50">
        <v>0</v>
      </c>
    </row>
    <row r="17" spans="1:28" ht="24" customHeight="1" x14ac:dyDescent="0.2">
      <c r="A17" s="18" t="s">
        <v>40</v>
      </c>
      <c r="B17" s="46" t="e">
        <f>'G-1'!B17+'G-2'!B17+#REF!+#REF!</f>
        <v>#REF!</v>
      </c>
      <c r="C17" s="46" t="e">
        <f>'G-1'!C17+'G-2'!C17+#REF!+#REF!</f>
        <v>#REF!</v>
      </c>
      <c r="D17" s="46" t="e">
        <f>'G-1'!D17+'G-2'!D17+#REF!+#REF!</f>
        <v>#REF!</v>
      </c>
      <c r="E17" s="46" t="e">
        <f>'G-1'!E17+'G-2'!E17+#REF!+#REF!</f>
        <v>#REF!</v>
      </c>
      <c r="F17" s="6" t="e">
        <f t="shared" si="0"/>
        <v>#REF!</v>
      </c>
      <c r="G17" s="2" t="e">
        <f t="shared" si="3"/>
        <v>#REF!</v>
      </c>
      <c r="H17" s="19" t="s">
        <v>18</v>
      </c>
      <c r="I17" s="46" t="e">
        <f>'G-1'!I17+'G-2'!I17+#REF!+#REF!</f>
        <v>#REF!</v>
      </c>
      <c r="J17" s="46" t="e">
        <f>'G-1'!J17+'G-2'!J17+#REF!+#REF!</f>
        <v>#REF!</v>
      </c>
      <c r="K17" s="46" t="e">
        <f>'G-1'!K17+'G-2'!K17+#REF!+#REF!</f>
        <v>#REF!</v>
      </c>
      <c r="L17" s="46" t="e">
        <f>'G-1'!L17+'G-2'!L17+#REF!+#REF!</f>
        <v>#REF!</v>
      </c>
      <c r="M17" s="6" t="e">
        <f t="shared" si="1"/>
        <v>#REF!</v>
      </c>
      <c r="N17" s="2" t="e">
        <f t="shared" si="4"/>
        <v>#REF!</v>
      </c>
      <c r="O17" s="19" t="s">
        <v>10</v>
      </c>
      <c r="P17" s="46" t="e">
        <f>'G-1'!P17+'G-2'!P17+#REF!+#REF!</f>
        <v>#REF!</v>
      </c>
      <c r="Q17" s="46" t="e">
        <f>'G-1'!Q17+'G-2'!Q17+#REF!+#REF!</f>
        <v>#REF!</v>
      </c>
      <c r="R17" s="46" t="e">
        <f>'G-1'!R17+'G-2'!R17+#REF!+#REF!</f>
        <v>#REF!</v>
      </c>
      <c r="S17" s="46" t="e">
        <f>'G-1'!S17+'G-2'!S17+#REF!+#REF!</f>
        <v>#REF!</v>
      </c>
      <c r="T17" s="6" t="e">
        <f t="shared" si="2"/>
        <v>#REF!</v>
      </c>
      <c r="U17" s="2" t="e">
        <f t="shared" si="5"/>
        <v>#REF!</v>
      </c>
      <c r="W17" s="1" t="s">
        <v>79</v>
      </c>
      <c r="X17" s="50">
        <v>2079.5</v>
      </c>
      <c r="Y17" s="1" t="s">
        <v>74</v>
      </c>
      <c r="Z17" s="50">
        <v>1838.5</v>
      </c>
      <c r="AA17" s="1" t="s">
        <v>86</v>
      </c>
      <c r="AB17" s="50">
        <v>0</v>
      </c>
    </row>
    <row r="18" spans="1:28" ht="24" customHeight="1" x14ac:dyDescent="0.2">
      <c r="A18" s="18" t="s">
        <v>41</v>
      </c>
      <c r="B18" s="46" t="e">
        <f>'G-1'!B18+'G-2'!B18+#REF!+#REF!</f>
        <v>#REF!</v>
      </c>
      <c r="C18" s="46" t="e">
        <f>'G-1'!C18+'G-2'!C18+#REF!+#REF!</f>
        <v>#REF!</v>
      </c>
      <c r="D18" s="46" t="e">
        <f>'G-1'!D18+'G-2'!D18+#REF!+#REF!</f>
        <v>#REF!</v>
      </c>
      <c r="E18" s="46" t="e">
        <f>'G-1'!E18+'G-2'!E18+#REF!+#REF!</f>
        <v>#REF!</v>
      </c>
      <c r="F18" s="6" t="e">
        <f t="shared" si="0"/>
        <v>#REF!</v>
      </c>
      <c r="G18" s="2" t="e">
        <f t="shared" si="3"/>
        <v>#REF!</v>
      </c>
      <c r="H18" s="19" t="s">
        <v>20</v>
      </c>
      <c r="I18" s="46" t="e">
        <f>'G-1'!I18+'G-2'!I18+#REF!+#REF!</f>
        <v>#REF!</v>
      </c>
      <c r="J18" s="46" t="e">
        <f>'G-1'!J18+'G-2'!J18+#REF!+#REF!</f>
        <v>#REF!</v>
      </c>
      <c r="K18" s="46" t="e">
        <f>'G-1'!K18+'G-2'!K18+#REF!+#REF!</f>
        <v>#REF!</v>
      </c>
      <c r="L18" s="46" t="e">
        <f>'G-1'!L18+'G-2'!L18+#REF!+#REF!</f>
        <v>#REF!</v>
      </c>
      <c r="M18" s="6" t="e">
        <f t="shared" si="1"/>
        <v>#REF!</v>
      </c>
      <c r="N18" s="2" t="e">
        <f t="shared" si="4"/>
        <v>#REF!</v>
      </c>
      <c r="O18" s="19" t="s">
        <v>13</v>
      </c>
      <c r="P18" s="46" t="e">
        <f>'G-1'!P18+'G-2'!P18+#REF!+#REF!</f>
        <v>#REF!</v>
      </c>
      <c r="Q18" s="46" t="e">
        <f>'G-1'!Q18+'G-2'!Q18+#REF!+#REF!</f>
        <v>#REF!</v>
      </c>
      <c r="R18" s="46" t="e">
        <f>'G-1'!R18+'G-2'!R18+#REF!+#REF!</f>
        <v>#REF!</v>
      </c>
      <c r="S18" s="46" t="e">
        <f>'G-1'!S18+'G-2'!S18+#REF!+#REF!</f>
        <v>#REF!</v>
      </c>
      <c r="T18" s="6" t="e">
        <f t="shared" si="2"/>
        <v>#REF!</v>
      </c>
      <c r="U18" s="2" t="e">
        <f t="shared" si="5"/>
        <v>#REF!</v>
      </c>
      <c r="W18" s="1" t="s">
        <v>66</v>
      </c>
      <c r="X18" s="50">
        <v>2112.5</v>
      </c>
      <c r="Y18" s="1" t="s">
        <v>90</v>
      </c>
      <c r="Z18" s="50">
        <v>1862.5</v>
      </c>
      <c r="AA18" s="1" t="s">
        <v>69</v>
      </c>
      <c r="AB18" s="50">
        <v>0</v>
      </c>
    </row>
    <row r="19" spans="1:28" ht="24" customHeight="1" thickBot="1" x14ac:dyDescent="0.25">
      <c r="A19" s="21" t="s">
        <v>42</v>
      </c>
      <c r="B19" s="47" t="e">
        <f>'G-1'!B19+'G-2'!B19+#REF!+#REF!</f>
        <v>#REF!</v>
      </c>
      <c r="C19" s="47" t="e">
        <f>'G-1'!C19+'G-2'!C19+#REF!+#REF!</f>
        <v>#REF!</v>
      </c>
      <c r="D19" s="47" t="e">
        <f>'G-1'!D19+'G-2'!D19+#REF!+#REF!</f>
        <v>#REF!</v>
      </c>
      <c r="E19" s="47" t="e">
        <f>'G-1'!E19+'G-2'!E19+#REF!+#REF!</f>
        <v>#REF!</v>
      </c>
      <c r="F19" s="7" t="e">
        <f t="shared" si="0"/>
        <v>#REF!</v>
      </c>
      <c r="G19" s="3" t="e">
        <f t="shared" si="3"/>
        <v>#REF!</v>
      </c>
      <c r="H19" s="20" t="s">
        <v>22</v>
      </c>
      <c r="I19" s="46" t="e">
        <f>'G-1'!I19+'G-2'!I19+#REF!+#REF!</f>
        <v>#REF!</v>
      </c>
      <c r="J19" s="46" t="e">
        <f>'G-1'!J19+'G-2'!J19+#REF!+#REF!</f>
        <v>#REF!</v>
      </c>
      <c r="K19" s="46" t="e">
        <f>'G-1'!K19+'G-2'!K19+#REF!+#REF!</f>
        <v>#REF!</v>
      </c>
      <c r="L19" s="46" t="e">
        <f>'G-1'!L19+'G-2'!L19+#REF!+#REF!</f>
        <v>#REF!</v>
      </c>
      <c r="M19" s="6" t="e">
        <f t="shared" si="1"/>
        <v>#REF!</v>
      </c>
      <c r="N19" s="2" t="e">
        <f>M16+M17+M18+M19</f>
        <v>#REF!</v>
      </c>
      <c r="O19" s="19" t="s">
        <v>16</v>
      </c>
      <c r="P19" s="46" t="e">
        <f>'G-1'!P19+'G-2'!P19+#REF!+#REF!</f>
        <v>#REF!</v>
      </c>
      <c r="Q19" s="46" t="e">
        <f>'G-1'!Q19+'G-2'!Q19+#REF!+#REF!</f>
        <v>#REF!</v>
      </c>
      <c r="R19" s="46" t="e">
        <f>'G-1'!R19+'G-2'!R19+#REF!+#REF!</f>
        <v>#REF!</v>
      </c>
      <c r="S19" s="46" t="e">
        <f>'G-1'!S19+'G-2'!S19+#REF!+#REF!</f>
        <v>#REF!</v>
      </c>
      <c r="T19" s="6" t="e">
        <f t="shared" si="2"/>
        <v>#REF!</v>
      </c>
      <c r="U19" s="2" t="e">
        <f t="shared" si="5"/>
        <v>#REF!</v>
      </c>
      <c r="W19" s="1" t="s">
        <v>65</v>
      </c>
      <c r="X19" s="50">
        <v>2147.5</v>
      </c>
      <c r="Y19" s="1" t="s">
        <v>88</v>
      </c>
      <c r="Z19" s="50">
        <v>1876.5</v>
      </c>
      <c r="AA19" s="1" t="s">
        <v>91</v>
      </c>
      <c r="AB19" s="50">
        <v>0</v>
      </c>
    </row>
    <row r="20" spans="1:28" ht="24" customHeight="1" x14ac:dyDescent="0.2">
      <c r="A20" s="19" t="s">
        <v>27</v>
      </c>
      <c r="B20" s="45" t="e">
        <f>'G-1'!B20+'G-2'!B20+#REF!+#REF!</f>
        <v>#REF!</v>
      </c>
      <c r="C20" s="45" t="e">
        <f>'G-1'!C20+'G-2'!C20+#REF!+#REF!</f>
        <v>#REF!</v>
      </c>
      <c r="D20" s="45" t="e">
        <f>'G-1'!D20+'G-2'!D20+#REF!+#REF!</f>
        <v>#REF!</v>
      </c>
      <c r="E20" s="45" t="e">
        <f>'G-1'!E20+'G-2'!E20+#REF!+#REF!</f>
        <v>#REF!</v>
      </c>
      <c r="F20" s="8" t="e">
        <f t="shared" si="0"/>
        <v>#REF!</v>
      </c>
      <c r="G20" s="35"/>
      <c r="H20" s="19" t="s">
        <v>24</v>
      </c>
      <c r="I20" s="46" t="e">
        <f>'G-1'!I20+'G-2'!I20+#REF!+#REF!</f>
        <v>#REF!</v>
      </c>
      <c r="J20" s="46" t="e">
        <f>'G-1'!J20+'G-2'!J20+#REF!+#REF!</f>
        <v>#REF!</v>
      </c>
      <c r="K20" s="46" t="e">
        <f>'G-1'!K20+'G-2'!K20+#REF!+#REF!</f>
        <v>#REF!</v>
      </c>
      <c r="L20" s="46" t="e">
        <f>'G-1'!L20+'G-2'!L20+#REF!+#REF!</f>
        <v>#REF!</v>
      </c>
      <c r="M20" s="8" t="e">
        <f t="shared" si="1"/>
        <v>#REF!</v>
      </c>
      <c r="N20" s="2" t="e">
        <f>M17+M18+M19+M20</f>
        <v>#REF!</v>
      </c>
      <c r="O20" s="19" t="s">
        <v>45</v>
      </c>
      <c r="P20" s="46" t="e">
        <f>'G-1'!P20+'G-2'!P20+#REF!+#REF!</f>
        <v>#REF!</v>
      </c>
      <c r="Q20" s="46" t="e">
        <f>'G-1'!Q20+'G-2'!Q20+#REF!+#REF!</f>
        <v>#REF!</v>
      </c>
      <c r="R20" s="46" t="e">
        <f>'G-1'!R20+'G-2'!R20+#REF!+#REF!</f>
        <v>#REF!</v>
      </c>
      <c r="S20" s="46" t="e">
        <f>'G-1'!S20+'G-2'!S20+#REF!+#REF!</f>
        <v>#REF!</v>
      </c>
      <c r="T20" s="8" t="e">
        <f t="shared" si="2"/>
        <v>#REF!</v>
      </c>
      <c r="U20" s="2" t="e">
        <f t="shared" si="5"/>
        <v>#REF!</v>
      </c>
      <c r="W20" s="1"/>
      <c r="X20" s="1"/>
      <c r="Y20" s="1" t="s">
        <v>92</v>
      </c>
      <c r="Z20" s="50">
        <v>1888.5</v>
      </c>
      <c r="AA20" s="1" t="s">
        <v>70</v>
      </c>
      <c r="AB20" s="50">
        <v>0</v>
      </c>
    </row>
    <row r="21" spans="1:28" ht="24" customHeight="1" thickBot="1" x14ac:dyDescent="0.25">
      <c r="A21" s="19" t="s">
        <v>28</v>
      </c>
      <c r="B21" s="46" t="e">
        <f>'G-1'!B21+'G-2'!B21+#REF!+#REF!</f>
        <v>#REF!</v>
      </c>
      <c r="C21" s="46" t="e">
        <f>'G-1'!C21+'G-2'!C21+#REF!+#REF!</f>
        <v>#REF!</v>
      </c>
      <c r="D21" s="46" t="e">
        <f>'G-1'!D21+'G-2'!D21+#REF!+#REF!</f>
        <v>#REF!</v>
      </c>
      <c r="E21" s="46" t="e">
        <f>'G-1'!E21+'G-2'!E21+#REF!+#REF!</f>
        <v>#REF!</v>
      </c>
      <c r="F21" s="6" t="e">
        <f t="shared" si="0"/>
        <v>#REF!</v>
      </c>
      <c r="G21" s="36"/>
      <c r="H21" s="20" t="s">
        <v>25</v>
      </c>
      <c r="I21" s="46" t="e">
        <f>'G-1'!I21+'G-2'!I21+#REF!+#REF!</f>
        <v>#REF!</v>
      </c>
      <c r="J21" s="46" t="e">
        <f>'G-1'!J21+'G-2'!J21+#REF!+#REF!</f>
        <v>#REF!</v>
      </c>
      <c r="K21" s="46" t="e">
        <f>'G-1'!K21+'G-2'!K21+#REF!+#REF!</f>
        <v>#REF!</v>
      </c>
      <c r="L21" s="46" t="e">
        <f>'G-1'!L21+'G-2'!L21+#REF!+#REF!</f>
        <v>#REF!</v>
      </c>
      <c r="M21" s="6" t="e">
        <f t="shared" si="1"/>
        <v>#REF!</v>
      </c>
      <c r="N21" s="2" t="e">
        <f>M18+M19+M20+M21</f>
        <v>#REF!</v>
      </c>
      <c r="O21" s="21" t="s">
        <v>46</v>
      </c>
      <c r="P21" s="47" t="e">
        <f>'G-1'!P21+'G-2'!P21+#REF!+#REF!</f>
        <v>#REF!</v>
      </c>
      <c r="Q21" s="47" t="e">
        <f>'G-1'!Q21+'G-2'!Q21+#REF!+#REF!</f>
        <v>#REF!</v>
      </c>
      <c r="R21" s="47" t="e">
        <f>'G-1'!R21+'G-2'!R21+#REF!+#REF!</f>
        <v>#REF!</v>
      </c>
      <c r="S21" s="47" t="e">
        <f>'G-1'!S21+'G-2'!S21+#REF!+#REF!</f>
        <v>#REF!</v>
      </c>
      <c r="T21" s="7" t="e">
        <f t="shared" si="2"/>
        <v>#REF!</v>
      </c>
      <c r="U21" s="3" t="e">
        <f t="shared" si="5"/>
        <v>#REF!</v>
      </c>
      <c r="W21" s="1"/>
      <c r="X21" s="1"/>
      <c r="Y21" s="1" t="s">
        <v>71</v>
      </c>
      <c r="Z21" s="50">
        <v>1896</v>
      </c>
      <c r="AA21" s="1" t="s">
        <v>72</v>
      </c>
      <c r="AB21" s="50">
        <v>0</v>
      </c>
    </row>
    <row r="22" spans="1:28" ht="24" customHeight="1" thickBot="1" x14ac:dyDescent="0.25">
      <c r="A22" s="19" t="s">
        <v>1</v>
      </c>
      <c r="B22" s="46" t="e">
        <f>'G-1'!B22+'G-2'!B22+#REF!+#REF!</f>
        <v>#REF!</v>
      </c>
      <c r="C22" s="46" t="e">
        <f>'G-1'!C22+'G-2'!C22+#REF!+#REF!</f>
        <v>#REF!</v>
      </c>
      <c r="D22" s="46" t="e">
        <f>'G-1'!D22+'G-2'!D22+#REF!+#REF!</f>
        <v>#REF!</v>
      </c>
      <c r="E22" s="46" t="e">
        <f>'G-1'!E22+'G-2'!E22+#REF!+#REF!</f>
        <v>#REF!</v>
      </c>
      <c r="F22" s="6" t="e">
        <f t="shared" si="0"/>
        <v>#REF!</v>
      </c>
      <c r="G22" s="2"/>
      <c r="H22" s="21" t="s">
        <v>26</v>
      </c>
      <c r="I22" s="46" t="e">
        <f>'G-1'!I22+'G-2'!I22+#REF!+#REF!</f>
        <v>#REF!</v>
      </c>
      <c r="J22" s="46" t="e">
        <f>'G-1'!J22+'G-2'!J22+#REF!+#REF!</f>
        <v>#REF!</v>
      </c>
      <c r="K22" s="46" t="e">
        <f>'G-1'!K22+'G-2'!K22+#REF!+#REF!</f>
        <v>#REF!</v>
      </c>
      <c r="L22" s="46" t="e">
        <f>'G-1'!L22+'G-2'!L22+#REF!+#REF!</f>
        <v>#REF!</v>
      </c>
      <c r="M22" s="6" t="e">
        <f t="shared" si="1"/>
        <v>#REF!</v>
      </c>
      <c r="N22" s="3" t="e">
        <f>M19+M20+M21+M22</f>
        <v>#REF!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0">
        <v>1946</v>
      </c>
      <c r="AA22" s="1"/>
      <c r="AB22" s="50"/>
    </row>
    <row r="23" spans="1:28" ht="13.5" customHeight="1" x14ac:dyDescent="0.2">
      <c r="A23" s="148" t="s">
        <v>47</v>
      </c>
      <c r="B23" s="149"/>
      <c r="C23" s="154" t="s">
        <v>50</v>
      </c>
      <c r="D23" s="155"/>
      <c r="E23" s="155"/>
      <c r="F23" s="156"/>
      <c r="G23" s="52" t="e">
        <f>MAX(G13:G19)</f>
        <v>#REF!</v>
      </c>
      <c r="H23" s="152" t="s">
        <v>48</v>
      </c>
      <c r="I23" s="153"/>
      <c r="J23" s="145" t="s">
        <v>50</v>
      </c>
      <c r="K23" s="146"/>
      <c r="L23" s="146"/>
      <c r="M23" s="147"/>
      <c r="N23" s="53" t="e">
        <f>MAX(N10:N22)</f>
        <v>#REF!</v>
      </c>
      <c r="O23" s="148" t="s">
        <v>49</v>
      </c>
      <c r="P23" s="149"/>
      <c r="Q23" s="154" t="s">
        <v>50</v>
      </c>
      <c r="R23" s="155"/>
      <c r="S23" s="155"/>
      <c r="T23" s="156"/>
      <c r="U23" s="52" t="e">
        <f>MAX(U13:U21)</f>
        <v>#REF!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0"/>
      <c r="B24" s="151"/>
      <c r="C24" s="51" t="s">
        <v>73</v>
      </c>
      <c r="D24" s="54"/>
      <c r="E24" s="54"/>
      <c r="F24" s="55" t="s">
        <v>65</v>
      </c>
      <c r="G24" s="56"/>
      <c r="H24" s="150"/>
      <c r="I24" s="151"/>
      <c r="J24" s="51" t="s">
        <v>73</v>
      </c>
      <c r="K24" s="54"/>
      <c r="L24" s="54"/>
      <c r="M24" s="55" t="s">
        <v>67</v>
      </c>
      <c r="N24" s="56"/>
      <c r="O24" s="150"/>
      <c r="P24" s="151"/>
      <c r="Q24" s="51" t="s">
        <v>73</v>
      </c>
      <c r="R24" s="54"/>
      <c r="S24" s="54"/>
      <c r="T24" s="55" t="s">
        <v>70</v>
      </c>
      <c r="U24" s="56"/>
      <c r="W24" s="1"/>
      <c r="X24" s="1"/>
      <c r="Y24" s="57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7" t="s">
        <v>51</v>
      </c>
      <c r="B26" s="157"/>
      <c r="C26" s="157"/>
      <c r="D26" s="157"/>
      <c r="E26" s="15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50"/>
  <sheetViews>
    <sheetView topLeftCell="A31" workbookViewId="0">
      <selection activeCell="E48" sqref="E48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1" t="s">
        <v>31</v>
      </c>
      <c r="B1" s="71"/>
      <c r="C1" s="71"/>
      <c r="D1" s="71"/>
      <c r="E1" s="71"/>
      <c r="F1" s="72"/>
      <c r="G1" s="72"/>
      <c r="H1" s="72"/>
      <c r="I1" s="72"/>
      <c r="J1" s="72"/>
    </row>
    <row r="2" spans="1:10" ht="18.75" x14ac:dyDescent="0.2">
      <c r="A2" s="176" t="s">
        <v>111</v>
      </c>
      <c r="B2" s="176"/>
      <c r="C2" s="176"/>
      <c r="D2" s="176"/>
      <c r="E2" s="176"/>
      <c r="F2" s="176"/>
      <c r="G2" s="176"/>
      <c r="H2" s="176"/>
      <c r="I2" s="176"/>
      <c r="J2" s="176"/>
    </row>
    <row r="3" spans="1:10" ht="15" x14ac:dyDescent="0.2">
      <c r="A3" s="73"/>
      <c r="B3" s="73"/>
      <c r="C3" s="72"/>
      <c r="D3" s="72"/>
      <c r="E3" s="72"/>
      <c r="F3" s="72"/>
      <c r="G3" s="72"/>
      <c r="H3" s="72"/>
      <c r="I3" s="74"/>
      <c r="J3" s="75"/>
    </row>
    <row r="4" spans="1:10" x14ac:dyDescent="0.2">
      <c r="A4" s="177" t="s">
        <v>112</v>
      </c>
      <c r="B4" s="177"/>
      <c r="C4" s="178" t="s">
        <v>60</v>
      </c>
      <c r="D4" s="178"/>
      <c r="E4" s="178"/>
      <c r="F4" s="76"/>
      <c r="G4" s="72"/>
      <c r="H4" s="72"/>
      <c r="I4" s="72"/>
      <c r="J4" s="72"/>
    </row>
    <row r="5" spans="1:10" x14ac:dyDescent="0.2">
      <c r="A5" s="132" t="s">
        <v>56</v>
      </c>
      <c r="B5" s="132"/>
      <c r="C5" s="179" t="str">
        <f>'G-1'!D5</f>
        <v>Av. Circunvalar X CARRERA 27</v>
      </c>
      <c r="D5" s="179"/>
      <c r="E5" s="179"/>
      <c r="F5" s="77"/>
      <c r="G5" s="78"/>
      <c r="H5" s="69" t="s">
        <v>53</v>
      </c>
      <c r="I5" s="180">
        <f>'G-1'!L5</f>
        <v>0</v>
      </c>
      <c r="J5" s="180"/>
    </row>
    <row r="6" spans="1:10" x14ac:dyDescent="0.2">
      <c r="A6" s="132" t="s">
        <v>113</v>
      </c>
      <c r="B6" s="132"/>
      <c r="C6" s="165" t="s">
        <v>148</v>
      </c>
      <c r="D6" s="165"/>
      <c r="E6" s="165"/>
      <c r="F6" s="77"/>
      <c r="G6" s="78"/>
      <c r="H6" s="69" t="s">
        <v>58</v>
      </c>
      <c r="I6" s="166">
        <f>'G-1'!S6</f>
        <v>43964</v>
      </c>
      <c r="J6" s="166"/>
    </row>
    <row r="7" spans="1:10" x14ac:dyDescent="0.2">
      <c r="A7" s="79"/>
      <c r="B7" s="79"/>
      <c r="C7" s="167"/>
      <c r="D7" s="167"/>
      <c r="E7" s="167"/>
      <c r="F7" s="167"/>
      <c r="G7" s="76"/>
      <c r="H7" s="80"/>
      <c r="I7" s="81"/>
      <c r="J7" s="72"/>
    </row>
    <row r="8" spans="1:10" x14ac:dyDescent="0.2">
      <c r="A8" s="168" t="s">
        <v>114</v>
      </c>
      <c r="B8" s="170" t="s">
        <v>115</v>
      </c>
      <c r="C8" s="168" t="s">
        <v>116</v>
      </c>
      <c r="D8" s="170" t="s">
        <v>117</v>
      </c>
      <c r="E8" s="82" t="s">
        <v>118</v>
      </c>
      <c r="F8" s="83" t="s">
        <v>119</v>
      </c>
      <c r="G8" s="84" t="s">
        <v>120</v>
      </c>
      <c r="H8" s="83" t="s">
        <v>121</v>
      </c>
      <c r="I8" s="172" t="s">
        <v>122</v>
      </c>
      <c r="J8" s="174" t="s">
        <v>123</v>
      </c>
    </row>
    <row r="9" spans="1:10" x14ac:dyDescent="0.2">
      <c r="A9" s="169"/>
      <c r="B9" s="171"/>
      <c r="C9" s="169"/>
      <c r="D9" s="171"/>
      <c r="E9" s="85" t="s">
        <v>52</v>
      </c>
      <c r="F9" s="86" t="s">
        <v>0</v>
      </c>
      <c r="G9" s="87" t="s">
        <v>2</v>
      </c>
      <c r="H9" s="86" t="s">
        <v>3</v>
      </c>
      <c r="I9" s="173"/>
      <c r="J9" s="175"/>
    </row>
    <row r="10" spans="1:10" x14ac:dyDescent="0.2">
      <c r="A10" s="159" t="s">
        <v>124</v>
      </c>
      <c r="B10" s="162">
        <v>1</v>
      </c>
      <c r="C10" s="88"/>
      <c r="D10" s="89" t="s">
        <v>125</v>
      </c>
      <c r="E10" s="49">
        <v>0</v>
      </c>
      <c r="F10" s="49">
        <v>0</v>
      </c>
      <c r="G10" s="49">
        <v>0</v>
      </c>
      <c r="H10" s="49">
        <v>0</v>
      </c>
      <c r="I10" s="49">
        <v>0</v>
      </c>
      <c r="J10" s="90" t="str">
        <f>IF(I10=0,"0,00",I10/SUM(I10:I12)*100)</f>
        <v>0,00</v>
      </c>
    </row>
    <row r="11" spans="1:10" x14ac:dyDescent="0.2">
      <c r="A11" s="160"/>
      <c r="B11" s="163"/>
      <c r="C11" s="88" t="s">
        <v>126</v>
      </c>
      <c r="D11" s="91" t="s">
        <v>127</v>
      </c>
      <c r="E11" s="92">
        <v>0</v>
      </c>
      <c r="F11" s="92">
        <v>0</v>
      </c>
      <c r="G11" s="92">
        <v>0</v>
      </c>
      <c r="H11" s="92">
        <v>0</v>
      </c>
      <c r="I11" s="92">
        <v>0</v>
      </c>
      <c r="J11" s="93" t="str">
        <f>IF(I11=0,"0,00",I11/SUM(I10:I12)*100)</f>
        <v>0,00</v>
      </c>
    </row>
    <row r="12" spans="1:10" x14ac:dyDescent="0.2">
      <c r="A12" s="160"/>
      <c r="B12" s="163"/>
      <c r="C12" s="94" t="s">
        <v>135</v>
      </c>
      <c r="D12" s="95" t="s">
        <v>128</v>
      </c>
      <c r="E12" s="48">
        <v>0</v>
      </c>
      <c r="F12" s="48">
        <v>0</v>
      </c>
      <c r="G12" s="48">
        <v>0</v>
      </c>
      <c r="H12" s="48">
        <v>0</v>
      </c>
      <c r="I12" s="96">
        <v>0</v>
      </c>
      <c r="J12" s="97" t="str">
        <f>IF(I12=0,"0,00",I12/SUM(I10:I12)*100)</f>
        <v>0,00</v>
      </c>
    </row>
    <row r="13" spans="1:10" x14ac:dyDescent="0.2">
      <c r="A13" s="160"/>
      <c r="B13" s="163"/>
      <c r="C13" s="98"/>
      <c r="D13" s="89" t="s">
        <v>125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90" t="str">
        <f>IF(I13=0,"0,00",I13/SUM(I13:I15)*100)</f>
        <v>0,00</v>
      </c>
    </row>
    <row r="14" spans="1:10" x14ac:dyDescent="0.2">
      <c r="A14" s="160"/>
      <c r="B14" s="163"/>
      <c r="C14" s="88" t="s">
        <v>129</v>
      </c>
      <c r="D14" s="91" t="s">
        <v>127</v>
      </c>
      <c r="E14" s="92">
        <v>0</v>
      </c>
      <c r="F14" s="92">
        <v>0</v>
      </c>
      <c r="G14" s="92">
        <v>0</v>
      </c>
      <c r="H14" s="92">
        <v>0</v>
      </c>
      <c r="I14" s="92">
        <v>0</v>
      </c>
      <c r="J14" s="93" t="str">
        <f>IF(I14=0,"0,00",I14/SUM(I13:I15)*100)</f>
        <v>0,00</v>
      </c>
    </row>
    <row r="15" spans="1:10" x14ac:dyDescent="0.2">
      <c r="A15" s="160"/>
      <c r="B15" s="163"/>
      <c r="C15" s="94" t="s">
        <v>136</v>
      </c>
      <c r="D15" s="95" t="s">
        <v>128</v>
      </c>
      <c r="E15" s="48">
        <v>0</v>
      </c>
      <c r="F15" s="48">
        <v>0</v>
      </c>
      <c r="G15" s="48">
        <v>0</v>
      </c>
      <c r="H15" s="48">
        <v>0</v>
      </c>
      <c r="I15" s="96">
        <v>0</v>
      </c>
      <c r="J15" s="97" t="str">
        <f>IF(I15=0,"0,00",I15/SUM(I13:I15)*100)</f>
        <v>0,00</v>
      </c>
    </row>
    <row r="16" spans="1:10" x14ac:dyDescent="0.2">
      <c r="A16" s="160"/>
      <c r="B16" s="163"/>
      <c r="C16" s="98"/>
      <c r="D16" s="89" t="s">
        <v>125</v>
      </c>
      <c r="E16" s="49">
        <v>0</v>
      </c>
      <c r="F16" s="49">
        <v>0</v>
      </c>
      <c r="G16" s="49">
        <v>0</v>
      </c>
      <c r="H16" s="49">
        <v>0</v>
      </c>
      <c r="I16" s="49">
        <v>0</v>
      </c>
      <c r="J16" s="90" t="str">
        <f>IF(I16=0,"0,00",I16/SUM(I16:I18)*100)</f>
        <v>0,00</v>
      </c>
    </row>
    <row r="17" spans="1:15" x14ac:dyDescent="0.2">
      <c r="A17" s="160"/>
      <c r="B17" s="163"/>
      <c r="C17" s="88" t="s">
        <v>130</v>
      </c>
      <c r="D17" s="91" t="s">
        <v>127</v>
      </c>
      <c r="E17" s="92">
        <v>0</v>
      </c>
      <c r="F17" s="92">
        <v>0</v>
      </c>
      <c r="G17" s="92">
        <v>0</v>
      </c>
      <c r="H17" s="92">
        <v>1</v>
      </c>
      <c r="I17" s="92">
        <v>0</v>
      </c>
      <c r="J17" s="93" t="str">
        <f>IF(I17=0,"0,00",I17/SUM(I16:I18)*100)</f>
        <v>0,00</v>
      </c>
    </row>
    <row r="18" spans="1:15" x14ac:dyDescent="0.2">
      <c r="A18" s="161"/>
      <c r="B18" s="164"/>
      <c r="C18" s="99" t="s">
        <v>137</v>
      </c>
      <c r="D18" s="95" t="s">
        <v>128</v>
      </c>
      <c r="E18" s="48">
        <v>0</v>
      </c>
      <c r="F18" s="48">
        <v>0</v>
      </c>
      <c r="G18" s="48">
        <v>0</v>
      </c>
      <c r="H18" s="48">
        <v>0</v>
      </c>
      <c r="I18" s="96">
        <f t="shared" ref="I18" si="0">E18*0.5+F18+G18*2+H18*2.5</f>
        <v>0</v>
      </c>
      <c r="J18" s="97" t="str">
        <f>IF(I18=0,"0,00",I18/SUM(I16:I18)*100)</f>
        <v>0,00</v>
      </c>
    </row>
    <row r="19" spans="1:15" x14ac:dyDescent="0.2">
      <c r="A19" s="159" t="s">
        <v>131</v>
      </c>
      <c r="B19" s="162">
        <v>1</v>
      </c>
      <c r="C19" s="100"/>
      <c r="D19" s="89" t="s">
        <v>125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90" t="str">
        <f>IF(I19=0,"0,00",I19/SUM(I19:I21)*100)</f>
        <v>0,00</v>
      </c>
    </row>
    <row r="20" spans="1:15" x14ac:dyDescent="0.2">
      <c r="A20" s="160"/>
      <c r="B20" s="163"/>
      <c r="C20" s="88" t="s">
        <v>126</v>
      </c>
      <c r="D20" s="91" t="s">
        <v>127</v>
      </c>
      <c r="E20" s="92">
        <v>0</v>
      </c>
      <c r="F20" s="92">
        <v>0</v>
      </c>
      <c r="G20" s="92">
        <v>0</v>
      </c>
      <c r="H20" s="92">
        <v>0</v>
      </c>
      <c r="I20" s="92">
        <v>0</v>
      </c>
      <c r="J20" s="93" t="str">
        <f>IF(I20=0,"0,00",I20/SUM(I19:I21)*100)</f>
        <v>0,00</v>
      </c>
    </row>
    <row r="21" spans="1:15" x14ac:dyDescent="0.2">
      <c r="A21" s="160"/>
      <c r="B21" s="163"/>
      <c r="C21" s="94" t="s">
        <v>138</v>
      </c>
      <c r="D21" s="95" t="s">
        <v>128</v>
      </c>
      <c r="E21" s="48">
        <v>0</v>
      </c>
      <c r="F21" s="48">
        <v>0</v>
      </c>
      <c r="G21" s="48">
        <v>0</v>
      </c>
      <c r="H21" s="48">
        <v>0</v>
      </c>
      <c r="I21" s="96">
        <v>0</v>
      </c>
      <c r="J21" s="97" t="str">
        <f>IF(I21=0,"0,00",I21/SUM(I19:I21)*100)</f>
        <v>0,00</v>
      </c>
    </row>
    <row r="22" spans="1:15" x14ac:dyDescent="0.2">
      <c r="A22" s="160"/>
      <c r="B22" s="163"/>
      <c r="C22" s="98"/>
      <c r="D22" s="89" t="s">
        <v>125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90" t="str">
        <f>IF(I22=0,"0,00",I22/SUM(I22:I24)*100)</f>
        <v>0,00</v>
      </c>
    </row>
    <row r="23" spans="1:15" x14ac:dyDescent="0.2">
      <c r="A23" s="160"/>
      <c r="B23" s="163"/>
      <c r="C23" s="88" t="s">
        <v>129</v>
      </c>
      <c r="D23" s="91" t="s">
        <v>127</v>
      </c>
      <c r="E23" s="92">
        <v>0</v>
      </c>
      <c r="F23" s="92">
        <v>0</v>
      </c>
      <c r="G23" s="92">
        <v>0</v>
      </c>
      <c r="H23" s="92">
        <v>0</v>
      </c>
      <c r="I23" s="92">
        <v>0</v>
      </c>
      <c r="J23" s="93" t="str">
        <f>IF(I23=0,"0,00",I23/SUM(I22:I24)*100)</f>
        <v>0,00</v>
      </c>
    </row>
    <row r="24" spans="1:15" x14ac:dyDescent="0.2">
      <c r="A24" s="160"/>
      <c r="B24" s="163"/>
      <c r="C24" s="94" t="s">
        <v>139</v>
      </c>
      <c r="D24" s="95" t="s">
        <v>128</v>
      </c>
      <c r="E24" s="48">
        <v>0</v>
      </c>
      <c r="F24" s="48">
        <v>0</v>
      </c>
      <c r="G24" s="48">
        <v>0</v>
      </c>
      <c r="H24" s="48">
        <v>0</v>
      </c>
      <c r="I24" s="96">
        <v>0</v>
      </c>
      <c r="J24" s="97" t="str">
        <f>IF(I24=0,"0,00",I24/SUM(I22:I24)*100)</f>
        <v>0,00</v>
      </c>
    </row>
    <row r="25" spans="1:15" x14ac:dyDescent="0.2">
      <c r="A25" s="160"/>
      <c r="B25" s="163"/>
      <c r="C25" s="98"/>
      <c r="D25" s="89" t="s">
        <v>125</v>
      </c>
      <c r="E25" s="49">
        <v>0</v>
      </c>
      <c r="F25" s="49">
        <v>0</v>
      </c>
      <c r="G25" s="49">
        <v>0</v>
      </c>
      <c r="H25" s="49">
        <v>0</v>
      </c>
      <c r="I25" s="49">
        <v>0</v>
      </c>
      <c r="J25" s="90" t="str">
        <f>IF(I25=0,"0,00",I25/SUM(I25:I27)*100)</f>
        <v>0,00</v>
      </c>
    </row>
    <row r="26" spans="1:15" x14ac:dyDescent="0.2">
      <c r="A26" s="160"/>
      <c r="B26" s="163"/>
      <c r="C26" s="88" t="s">
        <v>130</v>
      </c>
      <c r="D26" s="91" t="s">
        <v>127</v>
      </c>
      <c r="E26" s="92">
        <v>0</v>
      </c>
      <c r="F26" s="92">
        <v>0</v>
      </c>
      <c r="G26" s="92">
        <v>0</v>
      </c>
      <c r="H26" s="92">
        <v>1</v>
      </c>
      <c r="I26" s="92">
        <v>0</v>
      </c>
      <c r="J26" s="93" t="str">
        <f>IF(I26=0,"0,00",I26/SUM(I25:I27)*100)</f>
        <v>0,00</v>
      </c>
    </row>
    <row r="27" spans="1:15" x14ac:dyDescent="0.2">
      <c r="A27" s="161"/>
      <c r="B27" s="164"/>
      <c r="C27" s="99" t="s">
        <v>140</v>
      </c>
      <c r="D27" s="95" t="s">
        <v>128</v>
      </c>
      <c r="E27" s="48">
        <v>0</v>
      </c>
      <c r="F27" s="48">
        <v>0</v>
      </c>
      <c r="G27" s="48">
        <v>0</v>
      </c>
      <c r="H27" s="48">
        <v>0</v>
      </c>
      <c r="I27" s="96">
        <v>0</v>
      </c>
      <c r="J27" s="97" t="str">
        <f>IF(I27=0,"0,00",I27/SUM(I25:I27)*100)</f>
        <v>0,00</v>
      </c>
    </row>
    <row r="28" spans="1:15" x14ac:dyDescent="0.2">
      <c r="A28" s="159" t="s">
        <v>132</v>
      </c>
      <c r="B28" s="162">
        <v>1</v>
      </c>
      <c r="C28" s="100"/>
      <c r="D28" s="89" t="s">
        <v>125</v>
      </c>
      <c r="E28" s="49">
        <v>0</v>
      </c>
      <c r="F28" s="49">
        <v>0</v>
      </c>
      <c r="G28" s="49">
        <v>0</v>
      </c>
      <c r="H28" s="49">
        <v>0</v>
      </c>
      <c r="I28" s="49">
        <v>0</v>
      </c>
      <c r="J28" s="90" t="str">
        <f>IF(I28=0,"0,00",I28/SUM(I28:I30)*100)</f>
        <v>0,00</v>
      </c>
    </row>
    <row r="29" spans="1:15" x14ac:dyDescent="0.2">
      <c r="A29" s="160"/>
      <c r="B29" s="163"/>
      <c r="C29" s="88" t="s">
        <v>126</v>
      </c>
      <c r="D29" s="91" t="s">
        <v>127</v>
      </c>
      <c r="E29" s="92">
        <v>0</v>
      </c>
      <c r="F29" s="92">
        <v>0</v>
      </c>
      <c r="G29" s="92">
        <v>0</v>
      </c>
      <c r="H29" s="92">
        <v>0</v>
      </c>
      <c r="I29" s="92">
        <v>0</v>
      </c>
      <c r="J29" s="93" t="str">
        <f>IF(I29=0,"0,00",I29/SUM(I28:I30)*100)</f>
        <v>0,00</v>
      </c>
    </row>
    <row r="30" spans="1:15" x14ac:dyDescent="0.2">
      <c r="A30" s="160"/>
      <c r="B30" s="163"/>
      <c r="C30" s="94" t="s">
        <v>141</v>
      </c>
      <c r="D30" s="95" t="s">
        <v>128</v>
      </c>
      <c r="E30" s="48">
        <v>0</v>
      </c>
      <c r="F30" s="48">
        <v>0</v>
      </c>
      <c r="G30" s="48">
        <v>0</v>
      </c>
      <c r="H30" s="48">
        <v>0</v>
      </c>
      <c r="I30" s="96">
        <v>0</v>
      </c>
      <c r="J30" s="97" t="str">
        <f>IF(I30=0,"0,00",I30/SUM(I28:I30)*100)</f>
        <v>0,00</v>
      </c>
    </row>
    <row r="31" spans="1:15" x14ac:dyDescent="0.2">
      <c r="A31" s="160"/>
      <c r="B31" s="163"/>
      <c r="C31" s="98"/>
      <c r="D31" s="89" t="s">
        <v>125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90" t="str">
        <f>IF(I31=0,"0,00",I31/SUM(I31:I33)*100)</f>
        <v>0,00</v>
      </c>
      <c r="O31" t="s">
        <v>147</v>
      </c>
    </row>
    <row r="32" spans="1:15" x14ac:dyDescent="0.2">
      <c r="A32" s="160"/>
      <c r="B32" s="163"/>
      <c r="C32" s="88" t="s">
        <v>129</v>
      </c>
      <c r="D32" s="91" t="s">
        <v>127</v>
      </c>
      <c r="E32" s="92">
        <v>0</v>
      </c>
      <c r="F32" s="92">
        <v>0</v>
      </c>
      <c r="G32" s="92">
        <v>0</v>
      </c>
      <c r="H32" s="92">
        <v>0</v>
      </c>
      <c r="I32" s="92">
        <v>0</v>
      </c>
      <c r="J32" s="93" t="str">
        <f>IF(I32=0,"0,00",I32/SUM(I31:I33)*100)</f>
        <v>0,00</v>
      </c>
    </row>
    <row r="33" spans="1:10" x14ac:dyDescent="0.2">
      <c r="A33" s="160"/>
      <c r="B33" s="163"/>
      <c r="C33" s="94" t="s">
        <v>142</v>
      </c>
      <c r="D33" s="95" t="s">
        <v>128</v>
      </c>
      <c r="E33" s="48">
        <v>0</v>
      </c>
      <c r="F33" s="48">
        <v>0</v>
      </c>
      <c r="G33" s="48">
        <v>0</v>
      </c>
      <c r="H33" s="48">
        <v>0</v>
      </c>
      <c r="I33" s="96">
        <v>0</v>
      </c>
      <c r="J33" s="97" t="str">
        <f>IF(I33=0,"0,00",I33/SUM(I31:I33)*100)</f>
        <v>0,00</v>
      </c>
    </row>
    <row r="34" spans="1:10" x14ac:dyDescent="0.2">
      <c r="A34" s="160"/>
      <c r="B34" s="163"/>
      <c r="C34" s="98"/>
      <c r="D34" s="89" t="s">
        <v>125</v>
      </c>
      <c r="E34" s="49">
        <v>0</v>
      </c>
      <c r="F34" s="49">
        <v>0</v>
      </c>
      <c r="G34" s="49">
        <v>0</v>
      </c>
      <c r="H34" s="49">
        <v>0</v>
      </c>
      <c r="I34" s="49">
        <v>0</v>
      </c>
      <c r="J34" s="90" t="str">
        <f>IF(I34=0,"0,00",I34/SUM(I34:I36)*100)</f>
        <v>0,00</v>
      </c>
    </row>
    <row r="35" spans="1:10" x14ac:dyDescent="0.2">
      <c r="A35" s="160"/>
      <c r="B35" s="163"/>
      <c r="C35" s="88" t="s">
        <v>130</v>
      </c>
      <c r="D35" s="91" t="s">
        <v>127</v>
      </c>
      <c r="E35" s="92">
        <v>0</v>
      </c>
      <c r="F35" s="92">
        <v>0</v>
      </c>
      <c r="G35" s="92">
        <v>0</v>
      </c>
      <c r="H35" s="92">
        <v>1</v>
      </c>
      <c r="I35" s="92">
        <v>0</v>
      </c>
      <c r="J35" s="93" t="str">
        <f>IF(I35=0,"0,00",I35/SUM(I34:I36)*100)</f>
        <v>0,00</v>
      </c>
    </row>
    <row r="36" spans="1:10" x14ac:dyDescent="0.2">
      <c r="A36" s="161"/>
      <c r="B36" s="164"/>
      <c r="C36" s="99" t="s">
        <v>143</v>
      </c>
      <c r="D36" s="95" t="s">
        <v>128</v>
      </c>
      <c r="E36" s="48">
        <v>0</v>
      </c>
      <c r="F36" s="48">
        <v>0</v>
      </c>
      <c r="G36" s="48">
        <v>0</v>
      </c>
      <c r="H36" s="48">
        <v>0</v>
      </c>
      <c r="I36" s="96">
        <v>0</v>
      </c>
      <c r="J36" s="97" t="str">
        <f>IF(I36=0,"0,00",I36/SUM(I34:I36)*100)</f>
        <v>0,00</v>
      </c>
    </row>
    <row r="37" spans="1:10" x14ac:dyDescent="0.2">
      <c r="A37" s="159" t="s">
        <v>133</v>
      </c>
      <c r="B37" s="162">
        <v>1</v>
      </c>
      <c r="C37" s="100"/>
      <c r="D37" s="89" t="s">
        <v>125</v>
      </c>
      <c r="E37" s="49">
        <v>0</v>
      </c>
      <c r="F37" s="49">
        <v>0</v>
      </c>
      <c r="G37" s="49">
        <v>0</v>
      </c>
      <c r="H37" s="49">
        <v>0</v>
      </c>
      <c r="I37" s="49">
        <v>0</v>
      </c>
      <c r="J37" s="90" t="str">
        <f>IF(I37=0,"0,00",I37/SUM(I37:I39)*100)</f>
        <v>0,00</v>
      </c>
    </row>
    <row r="38" spans="1:10" x14ac:dyDescent="0.2">
      <c r="A38" s="160"/>
      <c r="B38" s="163"/>
      <c r="C38" s="88" t="s">
        <v>126</v>
      </c>
      <c r="D38" s="91" t="s">
        <v>127</v>
      </c>
      <c r="E38" s="92">
        <v>0</v>
      </c>
      <c r="F38" s="92">
        <v>0</v>
      </c>
      <c r="G38" s="92">
        <v>0</v>
      </c>
      <c r="H38" s="92">
        <v>0</v>
      </c>
      <c r="I38" s="92">
        <v>0</v>
      </c>
      <c r="J38" s="93" t="str">
        <f>IF(I38=0,"0,00",I38/SUM(I37:I39)*100)</f>
        <v>0,00</v>
      </c>
    </row>
    <row r="39" spans="1:10" x14ac:dyDescent="0.2">
      <c r="A39" s="160"/>
      <c r="B39" s="163"/>
      <c r="C39" s="94" t="s">
        <v>144</v>
      </c>
      <c r="D39" s="95" t="s">
        <v>128</v>
      </c>
      <c r="E39" s="48">
        <v>0</v>
      </c>
      <c r="F39" s="48">
        <v>0</v>
      </c>
      <c r="G39" s="48">
        <v>0</v>
      </c>
      <c r="H39" s="48">
        <v>0</v>
      </c>
      <c r="I39" s="96">
        <v>0</v>
      </c>
      <c r="J39" s="97" t="str">
        <f>IF(I39=0,"0,00",I39/SUM(I37:I39)*100)</f>
        <v>0,00</v>
      </c>
    </row>
    <row r="40" spans="1:10" x14ac:dyDescent="0.2">
      <c r="A40" s="160"/>
      <c r="B40" s="163"/>
      <c r="C40" s="98"/>
      <c r="D40" s="89" t="s">
        <v>125</v>
      </c>
      <c r="E40" s="49">
        <v>0</v>
      </c>
      <c r="F40" s="49">
        <v>0</v>
      </c>
      <c r="G40" s="49">
        <v>0</v>
      </c>
      <c r="H40" s="49">
        <v>0</v>
      </c>
      <c r="I40" s="49">
        <v>0</v>
      </c>
      <c r="J40" s="90" t="str">
        <f>IF(I40=0,"0,00",I40/SUM(I40:I42)*100)</f>
        <v>0,00</v>
      </c>
    </row>
    <row r="41" spans="1:10" x14ac:dyDescent="0.2">
      <c r="A41" s="160"/>
      <c r="B41" s="163"/>
      <c r="C41" s="88" t="s">
        <v>129</v>
      </c>
      <c r="D41" s="91" t="s">
        <v>127</v>
      </c>
      <c r="E41" s="92">
        <v>0</v>
      </c>
      <c r="F41" s="92">
        <v>0</v>
      </c>
      <c r="G41" s="92">
        <v>0</v>
      </c>
      <c r="H41" s="92">
        <v>0</v>
      </c>
      <c r="I41" s="92">
        <v>0</v>
      </c>
      <c r="J41" s="93" t="str">
        <f>IF(I41=0,"0,00",I41/SUM(I40:I42)*100)</f>
        <v>0,00</v>
      </c>
    </row>
    <row r="42" spans="1:10" x14ac:dyDescent="0.2">
      <c r="A42" s="160"/>
      <c r="B42" s="163"/>
      <c r="C42" s="94" t="s">
        <v>145</v>
      </c>
      <c r="D42" s="95" t="s">
        <v>128</v>
      </c>
      <c r="E42" s="48">
        <v>0</v>
      </c>
      <c r="F42" s="48">
        <v>0</v>
      </c>
      <c r="G42" s="48">
        <v>0</v>
      </c>
      <c r="H42" s="48">
        <v>0</v>
      </c>
      <c r="I42" s="96">
        <v>0</v>
      </c>
      <c r="J42" s="97" t="str">
        <f>IF(I42=0,"0,00",I42/SUM(I40:I42)*100)</f>
        <v>0,00</v>
      </c>
    </row>
    <row r="43" spans="1:10" x14ac:dyDescent="0.2">
      <c r="A43" s="160"/>
      <c r="B43" s="163"/>
      <c r="C43" s="98"/>
      <c r="D43" s="89" t="s">
        <v>125</v>
      </c>
      <c r="E43" s="49">
        <v>0</v>
      </c>
      <c r="F43" s="49">
        <v>0</v>
      </c>
      <c r="G43" s="49">
        <v>0</v>
      </c>
      <c r="H43" s="49">
        <v>0</v>
      </c>
      <c r="I43" s="49">
        <v>0</v>
      </c>
      <c r="J43" s="90" t="str">
        <f>IF(I43=0,"0,00",I43/SUM(I43:I45)*100)</f>
        <v>0,00</v>
      </c>
    </row>
    <row r="44" spans="1:10" x14ac:dyDescent="0.2">
      <c r="A44" s="160"/>
      <c r="B44" s="163"/>
      <c r="C44" s="88" t="s">
        <v>130</v>
      </c>
      <c r="D44" s="91" t="s">
        <v>127</v>
      </c>
      <c r="E44" s="92">
        <v>0</v>
      </c>
      <c r="F44" s="92">
        <v>0</v>
      </c>
      <c r="G44" s="92">
        <v>0</v>
      </c>
      <c r="H44" s="92">
        <v>1</v>
      </c>
      <c r="I44" s="92">
        <v>0</v>
      </c>
      <c r="J44" s="93" t="str">
        <f>IF(I44=0,"0,00",I44/SUM(I43:I45)*100)</f>
        <v>0,00</v>
      </c>
    </row>
    <row r="45" spans="1:10" x14ac:dyDescent="0.2">
      <c r="A45" s="161"/>
      <c r="B45" s="164"/>
      <c r="C45" s="99" t="s">
        <v>146</v>
      </c>
      <c r="D45" s="95" t="s">
        <v>128</v>
      </c>
      <c r="E45" s="48">
        <v>0</v>
      </c>
      <c r="F45" s="48">
        <v>0</v>
      </c>
      <c r="G45" s="48">
        <v>0</v>
      </c>
      <c r="H45" s="48">
        <v>0</v>
      </c>
      <c r="I45" s="101">
        <v>0</v>
      </c>
      <c r="J45" s="97" t="str">
        <f>IF(I45=0,"0,00",I45/SUM(I43:I45)*100)</f>
        <v>0,00</v>
      </c>
    </row>
    <row r="46" spans="1:10" x14ac:dyDescent="0.2">
      <c r="A46" s="102"/>
      <c r="B46" s="103"/>
      <c r="C46" s="104"/>
      <c r="D46" s="105"/>
      <c r="E46" s="105"/>
      <c r="F46" s="106"/>
      <c r="G46" s="106"/>
      <c r="H46" s="106"/>
      <c r="I46" s="106"/>
      <c r="J46" s="107"/>
    </row>
    <row r="47" spans="1:10" x14ac:dyDescent="0.2">
      <c r="A47" s="70" t="s">
        <v>51</v>
      </c>
      <c r="B47" s="70"/>
      <c r="C47" s="108"/>
      <c r="D47" s="108"/>
      <c r="E47" s="108"/>
      <c r="F47" s="108"/>
      <c r="G47" s="109"/>
      <c r="H47" s="109"/>
      <c r="I47" s="109"/>
      <c r="J47" s="109"/>
    </row>
    <row r="48" spans="1:10" x14ac:dyDescent="0.2">
      <c r="A48" s="29"/>
      <c r="B48" s="29"/>
      <c r="C48" s="29"/>
      <c r="D48" s="29"/>
      <c r="E48" s="29"/>
      <c r="F48" s="29"/>
      <c r="G48" s="110"/>
      <c r="H48" s="110"/>
      <c r="I48" s="110"/>
      <c r="J48" s="110"/>
    </row>
    <row r="49" spans="1:10" x14ac:dyDescent="0.2">
      <c r="A49" s="29"/>
      <c r="B49" s="29"/>
      <c r="C49" s="29"/>
      <c r="D49" s="29"/>
      <c r="E49" s="29"/>
      <c r="F49" s="29"/>
      <c r="G49" s="110"/>
      <c r="H49" s="110"/>
      <c r="I49" s="110"/>
      <c r="J49" s="110"/>
    </row>
    <row r="50" spans="1:10" x14ac:dyDescent="0.2">
      <c r="A50" s="111"/>
      <c r="B50" s="111"/>
      <c r="C50" s="111"/>
      <c r="D50" s="111"/>
      <c r="E50" s="111"/>
      <c r="F50" s="111"/>
      <c r="G50" s="111"/>
      <c r="H50" s="111"/>
      <c r="I50" s="111"/>
      <c r="J50" s="111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C83"/>
  <sheetViews>
    <sheetView zoomScaleNormal="100" workbookViewId="0">
      <selection activeCell="AP9" sqref="AP9"/>
    </sheetView>
  </sheetViews>
  <sheetFormatPr baseColWidth="10" defaultRowHeight="12.75" x14ac:dyDescent="0.2"/>
  <cols>
    <col min="2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8"/>
      <c r="B1" s="59"/>
      <c r="C1" s="59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8"/>
      <c r="BG1" s="58"/>
      <c r="BH1" s="58"/>
      <c r="BI1" s="58"/>
      <c r="BJ1" s="58"/>
      <c r="BK1" s="58"/>
      <c r="BL1" s="58"/>
      <c r="BM1" s="58"/>
      <c r="BN1" s="58"/>
      <c r="BO1" s="58"/>
      <c r="BP1" s="58"/>
      <c r="BQ1" s="58"/>
      <c r="BR1" s="58"/>
      <c r="BS1" s="58"/>
      <c r="BT1" s="58"/>
      <c r="BU1" s="58"/>
      <c r="BV1" s="58"/>
      <c r="BW1" s="58"/>
      <c r="BX1" s="58"/>
      <c r="BY1" s="58"/>
      <c r="BZ1" s="58"/>
      <c r="CA1" s="58"/>
      <c r="CB1" s="58"/>
      <c r="CC1" s="58"/>
    </row>
    <row r="2" spans="1:81" ht="15.75" x14ac:dyDescent="0.25">
      <c r="A2" s="60"/>
      <c r="B2" s="60"/>
      <c r="C2" s="60"/>
      <c r="D2" s="60"/>
      <c r="E2" s="60"/>
      <c r="F2" s="60"/>
      <c r="G2" s="60"/>
      <c r="H2" s="60"/>
      <c r="I2" s="58"/>
      <c r="J2" s="58"/>
      <c r="K2" s="58"/>
      <c r="L2" s="58"/>
      <c r="M2" s="188" t="s">
        <v>94</v>
      </c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</row>
    <row r="3" spans="1:81" ht="15.75" x14ac:dyDescent="0.25">
      <c r="A3" s="60"/>
      <c r="B3" s="60"/>
      <c r="C3" s="60"/>
      <c r="D3" s="60"/>
      <c r="E3" s="60"/>
      <c r="F3" s="60"/>
      <c r="G3" s="60"/>
      <c r="H3" s="60"/>
      <c r="I3" s="58"/>
      <c r="J3" s="58"/>
      <c r="K3" s="58"/>
      <c r="L3" s="58"/>
      <c r="M3" s="188" t="s">
        <v>95</v>
      </c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  <c r="BM3" s="58"/>
      <c r="BN3" s="58"/>
      <c r="BO3" s="58"/>
      <c r="BP3" s="58"/>
      <c r="BQ3" s="58"/>
      <c r="BR3" s="58"/>
      <c r="BS3" s="58"/>
      <c r="BT3" s="58"/>
      <c r="BU3" s="58"/>
      <c r="BV3" s="58"/>
      <c r="BW3" s="58"/>
      <c r="BX3" s="58"/>
      <c r="BY3" s="58"/>
      <c r="BZ3" s="58"/>
      <c r="CA3" s="58"/>
      <c r="CB3" s="58"/>
      <c r="CC3" s="58"/>
    </row>
    <row r="4" spans="1:81" ht="15.75" x14ac:dyDescent="0.25">
      <c r="A4" s="60"/>
      <c r="B4" s="60"/>
      <c r="C4" s="60"/>
      <c r="D4" s="60"/>
      <c r="E4" s="60"/>
      <c r="F4" s="60"/>
      <c r="G4" s="60"/>
      <c r="H4" s="60"/>
      <c r="I4" s="58"/>
      <c r="J4" s="58"/>
      <c r="K4" s="58"/>
      <c r="L4" s="58"/>
      <c r="M4" s="188" t="s">
        <v>96</v>
      </c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  <c r="CB4" s="58"/>
      <c r="CC4" s="58"/>
    </row>
    <row r="5" spans="1:81" x14ac:dyDescent="0.2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58"/>
      <c r="CB5" s="58"/>
      <c r="CC5" s="58"/>
    </row>
    <row r="6" spans="1:81" x14ac:dyDescent="0.2">
      <c r="A6" s="61"/>
      <c r="B6" s="61"/>
      <c r="C6" s="62"/>
      <c r="D6" s="62"/>
      <c r="E6" s="62"/>
      <c r="F6" s="62"/>
      <c r="G6" s="62"/>
      <c r="H6" s="62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8"/>
      <c r="BZ6" s="58"/>
      <c r="CA6" s="58"/>
      <c r="CB6" s="58"/>
      <c r="CC6" s="58"/>
    </row>
    <row r="7" spans="1:81" x14ac:dyDescent="0.2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  <c r="BW7" s="58"/>
      <c r="BX7" s="58"/>
      <c r="BY7" s="58"/>
      <c r="BZ7" s="58"/>
      <c r="CA7" s="58"/>
      <c r="CB7" s="58"/>
      <c r="CC7" s="58"/>
    </row>
    <row r="8" spans="1:81" x14ac:dyDescent="0.2">
      <c r="A8" s="184" t="s">
        <v>97</v>
      </c>
      <c r="B8" s="184"/>
      <c r="C8" s="183" t="s">
        <v>98</v>
      </c>
      <c r="D8" s="183"/>
      <c r="E8" s="183"/>
      <c r="F8" s="183"/>
      <c r="G8" s="183"/>
      <c r="H8" s="183"/>
      <c r="I8" s="58"/>
      <c r="J8" s="58"/>
      <c r="K8" s="58"/>
      <c r="L8" s="184" t="s">
        <v>99</v>
      </c>
      <c r="M8" s="184"/>
      <c r="N8" s="184"/>
      <c r="O8" s="183" t="str">
        <f>'G-1'!D5</f>
        <v>Av. Circunvalar X CARRERA 27</v>
      </c>
      <c r="P8" s="183"/>
      <c r="Q8" s="183"/>
      <c r="R8" s="183"/>
      <c r="S8" s="183"/>
      <c r="T8" s="58"/>
      <c r="U8" s="58"/>
      <c r="V8" s="184" t="s">
        <v>100</v>
      </c>
      <c r="W8" s="184"/>
      <c r="X8" s="184"/>
      <c r="Y8" s="183">
        <f>'G-1'!L5</f>
        <v>0</v>
      </c>
      <c r="Z8" s="183"/>
      <c r="AA8" s="183"/>
      <c r="AB8" s="58"/>
      <c r="AC8" s="58"/>
      <c r="AD8" s="58"/>
      <c r="AE8" s="58"/>
      <c r="AF8" s="58"/>
      <c r="AG8" s="58"/>
      <c r="AH8" s="184" t="s">
        <v>101</v>
      </c>
      <c r="AI8" s="184"/>
      <c r="AJ8" s="185">
        <f>'G-1'!S6</f>
        <v>43964</v>
      </c>
      <c r="AK8" s="185"/>
      <c r="AL8" s="185"/>
      <c r="AM8" s="185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</row>
    <row r="9" spans="1:81" x14ac:dyDescent="0.2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58"/>
      <c r="BW9" s="58"/>
      <c r="BX9" s="58"/>
      <c r="BY9" s="58"/>
      <c r="BZ9" s="58"/>
      <c r="CA9" s="58"/>
      <c r="CB9" s="58"/>
      <c r="CC9" s="58"/>
    </row>
    <row r="10" spans="1:81" x14ac:dyDescent="0.2">
      <c r="A10" s="58"/>
      <c r="B10" s="58"/>
      <c r="C10" s="58"/>
      <c r="D10" s="187" t="s">
        <v>47</v>
      </c>
      <c r="E10" s="187"/>
      <c r="F10" s="187"/>
      <c r="G10" s="187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187" t="s">
        <v>134</v>
      </c>
      <c r="T10" s="187"/>
      <c r="U10" s="187"/>
      <c r="V10" s="187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187" t="s">
        <v>49</v>
      </c>
      <c r="AI10" s="187"/>
      <c r="AJ10" s="187"/>
      <c r="AK10" s="187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  <c r="BR10" s="58"/>
      <c r="BS10" s="58"/>
      <c r="BT10" s="58"/>
      <c r="BU10" s="58"/>
      <c r="BV10" s="58"/>
      <c r="BW10" s="58"/>
      <c r="BX10" s="58"/>
      <c r="BY10" s="58"/>
      <c r="BZ10" s="58"/>
      <c r="CA10" s="58"/>
      <c r="CB10" s="58"/>
      <c r="CC10" s="58"/>
    </row>
    <row r="11" spans="1:81" ht="16.5" customHeight="1" x14ac:dyDescent="0.2">
      <c r="A11" s="63" t="s">
        <v>102</v>
      </c>
      <c r="B11" s="64">
        <v>0.32291666666666669</v>
      </c>
      <c r="C11" s="64">
        <v>0.33333333333333331</v>
      </c>
      <c r="D11" s="64">
        <v>0.34375</v>
      </c>
      <c r="E11" s="64">
        <v>0.35416666666666669</v>
      </c>
      <c r="F11" s="64">
        <v>0.36458333333333331</v>
      </c>
      <c r="G11" s="64">
        <v>0.375</v>
      </c>
      <c r="H11" s="64">
        <v>0.38541666666666669</v>
      </c>
      <c r="I11" s="64">
        <v>0.39583333333333331</v>
      </c>
      <c r="J11" s="64">
        <v>0.40625</v>
      </c>
      <c r="K11" s="64">
        <v>0.41666666666666669</v>
      </c>
      <c r="L11" s="58"/>
      <c r="M11" s="64">
        <v>0.46875</v>
      </c>
      <c r="N11" s="64">
        <v>0.47916666666666669</v>
      </c>
      <c r="O11" s="64">
        <v>0.48958333333333331</v>
      </c>
      <c r="P11" s="64">
        <v>0.5</v>
      </c>
      <c r="Q11" s="64">
        <v>0.51041666666666663</v>
      </c>
      <c r="R11" s="64">
        <v>0.52083333333333337</v>
      </c>
      <c r="S11" s="64">
        <v>0.53125</v>
      </c>
      <c r="T11" s="64">
        <v>0.54166666666666663</v>
      </c>
      <c r="U11" s="64">
        <v>0.55208333333333337</v>
      </c>
      <c r="V11" s="64">
        <v>0.5625</v>
      </c>
      <c r="W11" s="64">
        <v>0.57291666666666663</v>
      </c>
      <c r="X11" s="64">
        <v>0.58333333333333337</v>
      </c>
      <c r="Y11" s="64">
        <v>0.59375</v>
      </c>
      <c r="Z11" s="64">
        <v>0.60416666666666663</v>
      </c>
      <c r="AA11" s="64">
        <v>0.61458333333333337</v>
      </c>
      <c r="AB11" s="64">
        <v>0.625</v>
      </c>
      <c r="AC11" s="58"/>
      <c r="AD11" s="64">
        <v>0.67708333333333337</v>
      </c>
      <c r="AE11" s="64">
        <v>0.6875</v>
      </c>
      <c r="AF11" s="64">
        <v>0.69791666666666663</v>
      </c>
      <c r="AG11" s="64">
        <v>0.70833333333333337</v>
      </c>
      <c r="AH11" s="64">
        <v>0.71875</v>
      </c>
      <c r="AI11" s="64">
        <v>0.72916666666666663</v>
      </c>
      <c r="AJ11" s="64">
        <v>0.73958333333333337</v>
      </c>
      <c r="AK11" s="64">
        <v>0.75</v>
      </c>
      <c r="AL11" s="64">
        <v>0.76041666666666663</v>
      </c>
      <c r="AM11" s="64">
        <v>0.77083333333333337</v>
      </c>
      <c r="AN11" s="64">
        <v>0.78125</v>
      </c>
      <c r="AO11" s="64">
        <v>0.79166666666666663</v>
      </c>
      <c r="AP11" s="65"/>
      <c r="AQ11" s="58"/>
      <c r="AR11" s="64">
        <v>0.32291666666666669</v>
      </c>
      <c r="AS11" s="64">
        <v>0.33333333333333331</v>
      </c>
      <c r="AT11" s="64">
        <v>0.34375</v>
      </c>
      <c r="AU11" s="64">
        <v>0.35416666666666669</v>
      </c>
      <c r="AV11" s="64">
        <v>0.36458333333333331</v>
      </c>
      <c r="AW11" s="64">
        <v>0.375</v>
      </c>
      <c r="AX11" s="64">
        <v>0.38541666666666669</v>
      </c>
      <c r="AY11" s="64">
        <v>0.39583333333333331</v>
      </c>
      <c r="AZ11" s="64">
        <v>0.40625</v>
      </c>
      <c r="BA11" s="64">
        <v>0.41666666666666669</v>
      </c>
      <c r="BB11" s="64">
        <v>0.46875</v>
      </c>
      <c r="BC11" s="64">
        <v>0.47916666666666669</v>
      </c>
      <c r="BD11" s="64">
        <v>0.48958333333333331</v>
      </c>
      <c r="BE11" s="64">
        <v>0.5</v>
      </c>
      <c r="BF11" s="64">
        <v>0.51041666666666663</v>
      </c>
      <c r="BG11" s="64">
        <v>0.52083333333333337</v>
      </c>
      <c r="BH11" s="64">
        <v>0.53125</v>
      </c>
      <c r="BI11" s="64">
        <v>0.54166666666666663</v>
      </c>
      <c r="BJ11" s="64">
        <v>0.55208333333333337</v>
      </c>
      <c r="BK11" s="64">
        <v>0.5625</v>
      </c>
      <c r="BL11" s="64">
        <v>0.57291666666666663</v>
      </c>
      <c r="BM11" s="64">
        <v>0.58333333333333337</v>
      </c>
      <c r="BN11" s="64">
        <v>0.59375</v>
      </c>
      <c r="BO11" s="64">
        <v>0.60416666666666663</v>
      </c>
      <c r="BP11" s="64">
        <v>0.61458333333333337</v>
      </c>
      <c r="BQ11" s="64">
        <v>0.625</v>
      </c>
      <c r="BR11" s="64">
        <v>0.67708333333333337</v>
      </c>
      <c r="BS11" s="64">
        <v>0.6875</v>
      </c>
      <c r="BT11" s="64">
        <v>0.69791666666666663</v>
      </c>
      <c r="BU11" s="64">
        <v>0.70833333333333337</v>
      </c>
      <c r="BV11" s="64">
        <v>0.71875</v>
      </c>
      <c r="BW11" s="64">
        <v>0.72916666666666663</v>
      </c>
      <c r="BX11" s="64">
        <v>0.73958333333333337</v>
      </c>
      <c r="BY11" s="64">
        <v>0.75</v>
      </c>
      <c r="BZ11" s="64">
        <v>0.76041666666666663</v>
      </c>
      <c r="CA11" s="64">
        <v>0.77083333333333337</v>
      </c>
      <c r="CB11" s="64">
        <v>0.78125</v>
      </c>
      <c r="CC11" s="64">
        <v>0.79166666666666663</v>
      </c>
    </row>
    <row r="12" spans="1:81" x14ac:dyDescent="0.2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186" t="s">
        <v>103</v>
      </c>
      <c r="U12" s="186"/>
      <c r="V12" s="112">
        <v>1</v>
      </c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63"/>
      <c r="AS12" s="63"/>
      <c r="AT12" s="63"/>
      <c r="AU12" s="63">
        <f t="shared" ref="AU12:BA12" si="0">E14</f>
        <v>17</v>
      </c>
      <c r="AV12" s="63">
        <f t="shared" si="0"/>
        <v>19</v>
      </c>
      <c r="AW12" s="63">
        <f t="shared" si="0"/>
        <v>18</v>
      </c>
      <c r="AX12" s="63">
        <f t="shared" si="0"/>
        <v>16</v>
      </c>
      <c r="AY12" s="63">
        <f t="shared" si="0"/>
        <v>11</v>
      </c>
      <c r="AZ12" s="63">
        <f t="shared" si="0"/>
        <v>12</v>
      </c>
      <c r="BA12" s="63">
        <f t="shared" si="0"/>
        <v>14</v>
      </c>
      <c r="BB12" s="63"/>
      <c r="BC12" s="63"/>
      <c r="BD12" s="63"/>
      <c r="BE12" s="63">
        <f t="shared" ref="BE12:BQ12" si="1">P14</f>
        <v>12</v>
      </c>
      <c r="BF12" s="63">
        <f t="shared" si="1"/>
        <v>18</v>
      </c>
      <c r="BG12" s="63">
        <f t="shared" si="1"/>
        <v>17</v>
      </c>
      <c r="BH12" s="63">
        <f t="shared" si="1"/>
        <v>22</v>
      </c>
      <c r="BI12" s="63">
        <f t="shared" si="1"/>
        <v>24</v>
      </c>
      <c r="BJ12" s="63">
        <f t="shared" si="1"/>
        <v>18</v>
      </c>
      <c r="BK12" s="63">
        <f t="shared" si="1"/>
        <v>19</v>
      </c>
      <c r="BL12" s="63">
        <f t="shared" si="1"/>
        <v>13</v>
      </c>
      <c r="BM12" s="63">
        <f t="shared" si="1"/>
        <v>13</v>
      </c>
      <c r="BN12" s="63">
        <f t="shared" si="1"/>
        <v>18</v>
      </c>
      <c r="BO12" s="63">
        <f t="shared" si="1"/>
        <v>17</v>
      </c>
      <c r="BP12" s="63">
        <f t="shared" si="1"/>
        <v>21</v>
      </c>
      <c r="BQ12" s="63">
        <f t="shared" si="1"/>
        <v>26</v>
      </c>
      <c r="BR12" s="63"/>
      <c r="BS12" s="63"/>
      <c r="BT12" s="63"/>
      <c r="BU12" s="63">
        <f t="shared" ref="BU12:CC12" si="2">AG14</f>
        <v>222</v>
      </c>
      <c r="BV12" s="63">
        <f t="shared" si="2"/>
        <v>173</v>
      </c>
      <c r="BW12" s="63">
        <f t="shared" si="2"/>
        <v>103</v>
      </c>
      <c r="BX12" s="63">
        <f t="shared" si="2"/>
        <v>38</v>
      </c>
      <c r="BY12" s="63">
        <f t="shared" si="2"/>
        <v>0</v>
      </c>
      <c r="BZ12" s="63">
        <f t="shared" si="2"/>
        <v>0</v>
      </c>
      <c r="CA12" s="63">
        <f t="shared" si="2"/>
        <v>0</v>
      </c>
      <c r="CB12" s="63">
        <f t="shared" si="2"/>
        <v>0</v>
      </c>
      <c r="CC12" s="63">
        <f t="shared" si="2"/>
        <v>0</v>
      </c>
    </row>
    <row r="13" spans="1:81" ht="16.5" customHeight="1" x14ac:dyDescent="0.2">
      <c r="A13" s="66" t="s">
        <v>104</v>
      </c>
      <c r="B13" s="115">
        <f>'G-1'!F10</f>
        <v>4</v>
      </c>
      <c r="C13" s="115">
        <f>'G-1'!F11</f>
        <v>2</v>
      </c>
      <c r="D13" s="115">
        <f>'G-1'!F12</f>
        <v>4</v>
      </c>
      <c r="E13" s="115">
        <f>'G-1'!F13</f>
        <v>7</v>
      </c>
      <c r="F13" s="115">
        <f>'G-1'!F14</f>
        <v>6</v>
      </c>
      <c r="G13" s="115">
        <f>'G-1'!F15</f>
        <v>1</v>
      </c>
      <c r="H13" s="115">
        <f>'G-1'!F16</f>
        <v>2</v>
      </c>
      <c r="I13" s="115">
        <f>'G-1'!F17</f>
        <v>2</v>
      </c>
      <c r="J13" s="115">
        <f>'G-1'!F18</f>
        <v>7</v>
      </c>
      <c r="K13" s="115">
        <f>'G-1'!F19</f>
        <v>3</v>
      </c>
      <c r="L13" s="116"/>
      <c r="M13" s="115">
        <f>'G-1'!F20</f>
        <v>3</v>
      </c>
      <c r="N13" s="115">
        <f>'G-1'!F21</f>
        <v>4</v>
      </c>
      <c r="O13" s="115">
        <f>'G-1'!F22</f>
        <v>3</v>
      </c>
      <c r="P13" s="115">
        <f>'G-1'!M10</f>
        <v>2</v>
      </c>
      <c r="Q13" s="115">
        <f>'G-1'!M11</f>
        <v>9</v>
      </c>
      <c r="R13" s="115">
        <f>'G-1'!M12</f>
        <v>3</v>
      </c>
      <c r="S13" s="115">
        <f>'G-1'!M13</f>
        <v>8</v>
      </c>
      <c r="T13" s="115">
        <f>'G-1'!M14</f>
        <v>4</v>
      </c>
      <c r="U13" s="115">
        <f>'G-1'!M15</f>
        <v>3</v>
      </c>
      <c r="V13" s="115">
        <f>'G-1'!M16</f>
        <v>4</v>
      </c>
      <c r="W13" s="115">
        <f>'G-1'!M17</f>
        <v>2</v>
      </c>
      <c r="X13" s="115">
        <f>'G-1'!M18</f>
        <v>4</v>
      </c>
      <c r="Y13" s="115">
        <f>'G-1'!M19</f>
        <v>8</v>
      </c>
      <c r="Z13" s="115">
        <f>'G-1'!M20</f>
        <v>3</v>
      </c>
      <c r="AA13" s="115">
        <f>'G-1'!M21</f>
        <v>6</v>
      </c>
      <c r="AB13" s="115">
        <f>'G-1'!M22</f>
        <v>9</v>
      </c>
      <c r="AC13" s="116"/>
      <c r="AD13" s="115">
        <f>'G-1'!T10</f>
        <v>49</v>
      </c>
      <c r="AE13" s="115">
        <f>'G-1'!T11</f>
        <v>70</v>
      </c>
      <c r="AF13" s="115">
        <f>'G-1'!T12</f>
        <v>65</v>
      </c>
      <c r="AG13" s="115">
        <f>'G-1'!T13</f>
        <v>38</v>
      </c>
      <c r="AH13" s="115">
        <f>'G-1'!T14</f>
        <v>0</v>
      </c>
      <c r="AI13" s="115">
        <f>'G-1'!T15</f>
        <v>0</v>
      </c>
      <c r="AJ13" s="115">
        <f>'G-1'!T16</f>
        <v>0</v>
      </c>
      <c r="AK13" s="115">
        <f>'G-1'!T17</f>
        <v>0</v>
      </c>
      <c r="AL13" s="115">
        <f>'G-1'!T18</f>
        <v>0</v>
      </c>
      <c r="AM13" s="115">
        <f>'G-1'!T19</f>
        <v>0</v>
      </c>
      <c r="AN13" s="115">
        <f>'G-1'!T20</f>
        <v>0</v>
      </c>
      <c r="AO13" s="115">
        <f>'G-1'!T21</f>
        <v>0</v>
      </c>
      <c r="AP13" s="67"/>
      <c r="AQ13" s="67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7"/>
      <c r="CB13" s="67"/>
      <c r="CC13" s="67"/>
    </row>
    <row r="14" spans="1:81" ht="16.5" customHeight="1" x14ac:dyDescent="0.2">
      <c r="A14" s="66" t="s">
        <v>105</v>
      </c>
      <c r="B14" s="115"/>
      <c r="C14" s="115"/>
      <c r="D14" s="115"/>
      <c r="E14" s="115">
        <f>B13+C13+D13+E13</f>
        <v>17</v>
      </c>
      <c r="F14" s="115">
        <f t="shared" ref="F14:K14" si="3">C13+D13+E13+F13</f>
        <v>19</v>
      </c>
      <c r="G14" s="115">
        <f t="shared" si="3"/>
        <v>18</v>
      </c>
      <c r="H14" s="115">
        <f t="shared" si="3"/>
        <v>16</v>
      </c>
      <c r="I14" s="115">
        <f t="shared" si="3"/>
        <v>11</v>
      </c>
      <c r="J14" s="115">
        <f t="shared" si="3"/>
        <v>12</v>
      </c>
      <c r="K14" s="115">
        <f t="shared" si="3"/>
        <v>14</v>
      </c>
      <c r="L14" s="116"/>
      <c r="M14" s="115"/>
      <c r="N14" s="115"/>
      <c r="O14" s="115"/>
      <c r="P14" s="115">
        <f>M13+N13+O13+P13</f>
        <v>12</v>
      </c>
      <c r="Q14" s="115">
        <f t="shared" ref="Q14:AB14" si="4">N13+O13+P13+Q13</f>
        <v>18</v>
      </c>
      <c r="R14" s="115">
        <f t="shared" si="4"/>
        <v>17</v>
      </c>
      <c r="S14" s="115">
        <f t="shared" si="4"/>
        <v>22</v>
      </c>
      <c r="T14" s="115">
        <f t="shared" si="4"/>
        <v>24</v>
      </c>
      <c r="U14" s="115">
        <f t="shared" si="4"/>
        <v>18</v>
      </c>
      <c r="V14" s="115">
        <f t="shared" si="4"/>
        <v>19</v>
      </c>
      <c r="W14" s="115">
        <f t="shared" si="4"/>
        <v>13</v>
      </c>
      <c r="X14" s="115">
        <f t="shared" si="4"/>
        <v>13</v>
      </c>
      <c r="Y14" s="115">
        <f t="shared" si="4"/>
        <v>18</v>
      </c>
      <c r="Z14" s="115">
        <f t="shared" si="4"/>
        <v>17</v>
      </c>
      <c r="AA14" s="115">
        <f t="shared" si="4"/>
        <v>21</v>
      </c>
      <c r="AB14" s="115">
        <f t="shared" si="4"/>
        <v>26</v>
      </c>
      <c r="AC14" s="116"/>
      <c r="AD14" s="115"/>
      <c r="AE14" s="115"/>
      <c r="AF14" s="115"/>
      <c r="AG14" s="115">
        <f>AD13+AE13+AF13+AG13</f>
        <v>222</v>
      </c>
      <c r="AH14" s="115">
        <f t="shared" ref="AH14:AO14" si="5">AE13+AF13+AG13+AH13</f>
        <v>173</v>
      </c>
      <c r="AI14" s="115">
        <f t="shared" si="5"/>
        <v>103</v>
      </c>
      <c r="AJ14" s="115">
        <f t="shared" si="5"/>
        <v>38</v>
      </c>
      <c r="AK14" s="115">
        <f t="shared" si="5"/>
        <v>0</v>
      </c>
      <c r="AL14" s="115">
        <f t="shared" si="5"/>
        <v>0</v>
      </c>
      <c r="AM14" s="115">
        <f t="shared" si="5"/>
        <v>0</v>
      </c>
      <c r="AN14" s="115">
        <f t="shared" si="5"/>
        <v>0</v>
      </c>
      <c r="AO14" s="115">
        <f t="shared" si="5"/>
        <v>0</v>
      </c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67"/>
      <c r="CC14" s="67"/>
    </row>
    <row r="15" spans="1:81" ht="16.5" customHeight="1" x14ac:dyDescent="0.2">
      <c r="A15" s="63" t="s">
        <v>106</v>
      </c>
      <c r="B15" s="117"/>
      <c r="C15" s="118" t="s">
        <v>107</v>
      </c>
      <c r="D15" s="119">
        <f>DIRECCIONALIDAD!J10/100</f>
        <v>0</v>
      </c>
      <c r="E15" s="118"/>
      <c r="F15" s="118" t="s">
        <v>108</v>
      </c>
      <c r="G15" s="119">
        <f>DIRECCIONALIDAD!J11/100</f>
        <v>0</v>
      </c>
      <c r="H15" s="118"/>
      <c r="I15" s="118" t="s">
        <v>109</v>
      </c>
      <c r="J15" s="119">
        <f>DIRECCIONALIDAD!J12/100</f>
        <v>0</v>
      </c>
      <c r="K15" s="120"/>
      <c r="L15" s="114"/>
      <c r="M15" s="117"/>
      <c r="N15" s="118"/>
      <c r="O15" s="118" t="s">
        <v>107</v>
      </c>
      <c r="P15" s="119">
        <f>DIRECCIONALIDAD!J13/100</f>
        <v>0</v>
      </c>
      <c r="Q15" s="118"/>
      <c r="R15" s="118"/>
      <c r="S15" s="118"/>
      <c r="T15" s="118" t="s">
        <v>108</v>
      </c>
      <c r="U15" s="119">
        <f>DIRECCIONALIDAD!J14/100</f>
        <v>0</v>
      </c>
      <c r="V15" s="118"/>
      <c r="W15" s="118"/>
      <c r="X15" s="118"/>
      <c r="Y15" s="118" t="s">
        <v>109</v>
      </c>
      <c r="Z15" s="119">
        <f>DIRECCIONALIDAD!J15/100</f>
        <v>0</v>
      </c>
      <c r="AA15" s="118"/>
      <c r="AB15" s="120"/>
      <c r="AC15" s="114"/>
      <c r="AD15" s="117"/>
      <c r="AE15" s="118" t="s">
        <v>107</v>
      </c>
      <c r="AF15" s="119">
        <f>DIRECCIONALIDAD!J16/100</f>
        <v>0</v>
      </c>
      <c r="AG15" s="118"/>
      <c r="AH15" s="118"/>
      <c r="AI15" s="118"/>
      <c r="AJ15" s="118" t="s">
        <v>108</v>
      </c>
      <c r="AK15" s="119">
        <f>DIRECCIONALIDAD!J17/100</f>
        <v>0</v>
      </c>
      <c r="AL15" s="118"/>
      <c r="AM15" s="118"/>
      <c r="AN15" s="118" t="s">
        <v>109</v>
      </c>
      <c r="AO15" s="121">
        <f>DIRECCIONALIDAD!J18/100</f>
        <v>0</v>
      </c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58"/>
      <c r="BW15" s="58"/>
      <c r="BX15" s="58"/>
      <c r="BY15" s="58"/>
      <c r="BZ15" s="58"/>
      <c r="CA15" s="58"/>
      <c r="CB15" s="58"/>
      <c r="CC15" s="58"/>
    </row>
    <row r="16" spans="1:81" ht="16.5" customHeight="1" x14ac:dyDescent="0.2">
      <c r="A16" s="124" t="s">
        <v>149</v>
      </c>
      <c r="B16" s="125">
        <f>MAX(B14:K14)</f>
        <v>19</v>
      </c>
      <c r="C16" s="118" t="s">
        <v>107</v>
      </c>
      <c r="D16" s="126">
        <f>+B16*D15</f>
        <v>0</v>
      </c>
      <c r="E16" s="118"/>
      <c r="F16" s="118" t="s">
        <v>108</v>
      </c>
      <c r="G16" s="126">
        <f>+B16*G15</f>
        <v>0</v>
      </c>
      <c r="H16" s="118"/>
      <c r="I16" s="118" t="s">
        <v>109</v>
      </c>
      <c r="J16" s="126">
        <f>+B16*J15</f>
        <v>0</v>
      </c>
      <c r="K16" s="120"/>
      <c r="L16" s="114"/>
      <c r="M16" s="125">
        <f>MAX(M14:AB14)</f>
        <v>26</v>
      </c>
      <c r="N16" s="118"/>
      <c r="O16" s="118" t="s">
        <v>107</v>
      </c>
      <c r="P16" s="127">
        <f>+M16*P15</f>
        <v>0</v>
      </c>
      <c r="Q16" s="118"/>
      <c r="R16" s="118"/>
      <c r="S16" s="118"/>
      <c r="T16" s="118" t="s">
        <v>108</v>
      </c>
      <c r="U16" s="127">
        <f>+M16*U15</f>
        <v>0</v>
      </c>
      <c r="V16" s="118"/>
      <c r="W16" s="118"/>
      <c r="X16" s="118"/>
      <c r="Y16" s="118" t="s">
        <v>109</v>
      </c>
      <c r="Z16" s="127">
        <f>+M16*Z15</f>
        <v>0</v>
      </c>
      <c r="AA16" s="118"/>
      <c r="AB16" s="120"/>
      <c r="AC16" s="114"/>
      <c r="AD16" s="125">
        <f>MAX(AD14:AO14)</f>
        <v>222</v>
      </c>
      <c r="AE16" s="118" t="s">
        <v>107</v>
      </c>
      <c r="AF16" s="126">
        <f>+AD16*AF15</f>
        <v>0</v>
      </c>
      <c r="AG16" s="118"/>
      <c r="AH16" s="118"/>
      <c r="AI16" s="118"/>
      <c r="AJ16" s="118" t="s">
        <v>108</v>
      </c>
      <c r="AK16" s="126">
        <f>+AD16*AK15</f>
        <v>0</v>
      </c>
      <c r="AL16" s="118"/>
      <c r="AM16" s="118"/>
      <c r="AN16" s="118" t="s">
        <v>109</v>
      </c>
      <c r="AO16" s="128">
        <f>+AD16*AO15</f>
        <v>0</v>
      </c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58"/>
      <c r="BL16" s="58"/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8"/>
      <c r="BX16" s="58"/>
      <c r="BY16" s="58"/>
      <c r="BZ16" s="58"/>
      <c r="CA16" s="58"/>
      <c r="CB16" s="58"/>
      <c r="CC16" s="58"/>
    </row>
    <row r="17" spans="1:81" ht="16.5" customHeight="1" x14ac:dyDescent="0.2">
      <c r="A17" s="58"/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81" t="s">
        <v>103</v>
      </c>
      <c r="U17" s="181"/>
      <c r="V17" s="122">
        <v>2</v>
      </c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  <c r="BI17" s="58"/>
      <c r="BJ17" s="58"/>
      <c r="BK17" s="58"/>
      <c r="BL17" s="58"/>
      <c r="BM17" s="58"/>
      <c r="BN17" s="58"/>
      <c r="BO17" s="58"/>
      <c r="BP17" s="58"/>
      <c r="BQ17" s="58"/>
      <c r="BR17" s="58"/>
      <c r="BS17" s="58"/>
      <c r="BT17" s="58"/>
      <c r="BU17" s="58"/>
      <c r="BV17" s="58"/>
      <c r="BW17" s="58"/>
      <c r="BX17" s="58"/>
      <c r="BY17" s="58"/>
      <c r="BZ17" s="58"/>
      <c r="CA17" s="58"/>
      <c r="CB17" s="58"/>
      <c r="CC17" s="58"/>
    </row>
    <row r="18" spans="1:81" ht="16.5" customHeight="1" x14ac:dyDescent="0.2">
      <c r="A18" s="66" t="s">
        <v>104</v>
      </c>
      <c r="B18" s="115">
        <f>'G-2'!F10</f>
        <v>10</v>
      </c>
      <c r="C18" s="115">
        <f>'G-2'!F11</f>
        <v>16</v>
      </c>
      <c r="D18" s="115">
        <f>'G-2'!F12</f>
        <v>18</v>
      </c>
      <c r="E18" s="115">
        <f>'G-2'!F13</f>
        <v>14</v>
      </c>
      <c r="F18" s="115">
        <f>'G-2'!F14</f>
        <v>11</v>
      </c>
      <c r="G18" s="115">
        <f>'G-2'!F15</f>
        <v>4</v>
      </c>
      <c r="H18" s="115">
        <f>'G-2'!F16</f>
        <v>18</v>
      </c>
      <c r="I18" s="115">
        <f>'G-2'!F17</f>
        <v>10</v>
      </c>
      <c r="J18" s="115">
        <f>'G-2'!F18</f>
        <v>9</v>
      </c>
      <c r="K18" s="115">
        <f>'G-2'!F19</f>
        <v>8</v>
      </c>
      <c r="L18" s="116"/>
      <c r="M18" s="115">
        <f>'G-2'!F20</f>
        <v>3</v>
      </c>
      <c r="N18" s="115">
        <f>'G-2'!F21</f>
        <v>8</v>
      </c>
      <c r="O18" s="115">
        <f>'G-2'!F22</f>
        <v>4</v>
      </c>
      <c r="P18" s="115">
        <f>'G-2'!M10</f>
        <v>10</v>
      </c>
      <c r="Q18" s="115">
        <f>'G-2'!M11</f>
        <v>3</v>
      </c>
      <c r="R18" s="115">
        <f>'G-2'!M12</f>
        <v>5</v>
      </c>
      <c r="S18" s="115">
        <f>'G-2'!M13</f>
        <v>4</v>
      </c>
      <c r="T18" s="115">
        <f>'G-2'!M14</f>
        <v>2</v>
      </c>
      <c r="U18" s="115">
        <f>'G-2'!M15</f>
        <v>3</v>
      </c>
      <c r="V18" s="115">
        <f>'G-2'!M16</f>
        <v>5</v>
      </c>
      <c r="W18" s="115">
        <f>'G-2'!M17</f>
        <v>6</v>
      </c>
      <c r="X18" s="115">
        <f>'G-2'!M18</f>
        <v>11</v>
      </c>
      <c r="Y18" s="115">
        <f>'G-2'!M19</f>
        <v>3</v>
      </c>
      <c r="Z18" s="115">
        <f>'G-2'!M20</f>
        <v>7</v>
      </c>
      <c r="AA18" s="115">
        <f>'G-2'!M21</f>
        <v>2</v>
      </c>
      <c r="AB18" s="115">
        <f>'G-2'!M22</f>
        <v>4</v>
      </c>
      <c r="AC18" s="116"/>
      <c r="AD18" s="115">
        <f>'G-2'!T10</f>
        <v>5</v>
      </c>
      <c r="AE18" s="115">
        <f>'G-2'!T11</f>
        <v>8</v>
      </c>
      <c r="AF18" s="115">
        <f>'G-2'!T12</f>
        <v>9</v>
      </c>
      <c r="AG18" s="115">
        <f>'G-2'!T13</f>
        <v>4</v>
      </c>
      <c r="AH18" s="115">
        <f>'G-2'!T14</f>
        <v>0</v>
      </c>
      <c r="AI18" s="115">
        <f>'G-2'!T15</f>
        <v>0</v>
      </c>
      <c r="AJ18" s="115">
        <f>'G-2'!T16</f>
        <v>0</v>
      </c>
      <c r="AK18" s="115">
        <f>'G-2'!T17</f>
        <v>0</v>
      </c>
      <c r="AL18" s="115">
        <f>'G-2'!T18</f>
        <v>0</v>
      </c>
      <c r="AM18" s="115">
        <f>'G-2'!T19</f>
        <v>0</v>
      </c>
      <c r="AN18" s="115">
        <f>'G-2'!T20</f>
        <v>0</v>
      </c>
      <c r="AO18" s="115">
        <f>'G-2'!T21</f>
        <v>0</v>
      </c>
      <c r="AP18" s="67"/>
      <c r="AQ18" s="67"/>
      <c r="AR18" s="67"/>
      <c r="AS18" s="67"/>
      <c r="AT18" s="67"/>
      <c r="AU18" s="67">
        <f t="shared" ref="AU18:BA18" si="6">E19</f>
        <v>58</v>
      </c>
      <c r="AV18" s="67">
        <f t="shared" si="6"/>
        <v>59</v>
      </c>
      <c r="AW18" s="67">
        <f t="shared" si="6"/>
        <v>47</v>
      </c>
      <c r="AX18" s="67">
        <f t="shared" si="6"/>
        <v>47</v>
      </c>
      <c r="AY18" s="67">
        <f t="shared" si="6"/>
        <v>43</v>
      </c>
      <c r="AZ18" s="67">
        <f t="shared" si="6"/>
        <v>41</v>
      </c>
      <c r="BA18" s="67">
        <f t="shared" si="6"/>
        <v>45</v>
      </c>
      <c r="BB18" s="67"/>
      <c r="BC18" s="67"/>
      <c r="BD18" s="67"/>
      <c r="BE18" s="67">
        <f t="shared" ref="BE18:BQ18" si="7">P19</f>
        <v>25</v>
      </c>
      <c r="BF18" s="67">
        <f t="shared" si="7"/>
        <v>25</v>
      </c>
      <c r="BG18" s="67">
        <f t="shared" si="7"/>
        <v>22</v>
      </c>
      <c r="BH18" s="67">
        <f t="shared" si="7"/>
        <v>22</v>
      </c>
      <c r="BI18" s="67">
        <f t="shared" si="7"/>
        <v>14</v>
      </c>
      <c r="BJ18" s="67">
        <f t="shared" si="7"/>
        <v>14</v>
      </c>
      <c r="BK18" s="67">
        <f t="shared" si="7"/>
        <v>14</v>
      </c>
      <c r="BL18" s="67">
        <f t="shared" si="7"/>
        <v>16</v>
      </c>
      <c r="BM18" s="67">
        <f t="shared" si="7"/>
        <v>25</v>
      </c>
      <c r="BN18" s="67">
        <f t="shared" si="7"/>
        <v>25</v>
      </c>
      <c r="BO18" s="67">
        <f t="shared" si="7"/>
        <v>27</v>
      </c>
      <c r="BP18" s="67">
        <f t="shared" si="7"/>
        <v>23</v>
      </c>
      <c r="BQ18" s="67">
        <f t="shared" si="7"/>
        <v>16</v>
      </c>
      <c r="BR18" s="67"/>
      <c r="BS18" s="67"/>
      <c r="BT18" s="67"/>
      <c r="BU18" s="67">
        <f t="shared" ref="BU18:CC18" si="8">AG19</f>
        <v>26</v>
      </c>
      <c r="BV18" s="67">
        <f t="shared" si="8"/>
        <v>21</v>
      </c>
      <c r="BW18" s="67">
        <f t="shared" si="8"/>
        <v>13</v>
      </c>
      <c r="BX18" s="67">
        <f t="shared" si="8"/>
        <v>4</v>
      </c>
      <c r="BY18" s="67">
        <f t="shared" si="8"/>
        <v>0</v>
      </c>
      <c r="BZ18" s="67">
        <f t="shared" si="8"/>
        <v>0</v>
      </c>
      <c r="CA18" s="67">
        <f t="shared" si="8"/>
        <v>0</v>
      </c>
      <c r="CB18" s="67">
        <f t="shared" si="8"/>
        <v>0</v>
      </c>
      <c r="CC18" s="67">
        <f t="shared" si="8"/>
        <v>0</v>
      </c>
    </row>
    <row r="19" spans="1:81" ht="16.5" customHeight="1" x14ac:dyDescent="0.2">
      <c r="A19" s="66" t="s">
        <v>105</v>
      </c>
      <c r="B19" s="115"/>
      <c r="C19" s="115"/>
      <c r="D19" s="115"/>
      <c r="E19" s="115">
        <f>B18+C18+D18+E18</f>
        <v>58</v>
      </c>
      <c r="F19" s="115">
        <f t="shared" ref="F19:K19" si="9">C18+D18+E18+F18</f>
        <v>59</v>
      </c>
      <c r="G19" s="115">
        <f t="shared" si="9"/>
        <v>47</v>
      </c>
      <c r="H19" s="115">
        <f t="shared" si="9"/>
        <v>47</v>
      </c>
      <c r="I19" s="115">
        <f t="shared" si="9"/>
        <v>43</v>
      </c>
      <c r="J19" s="115">
        <f t="shared" si="9"/>
        <v>41</v>
      </c>
      <c r="K19" s="115">
        <f t="shared" si="9"/>
        <v>45</v>
      </c>
      <c r="L19" s="116"/>
      <c r="M19" s="115"/>
      <c r="N19" s="115"/>
      <c r="O19" s="115"/>
      <c r="P19" s="115">
        <f>M18+N18+O18+P18</f>
        <v>25</v>
      </c>
      <c r="Q19" s="115">
        <f t="shared" ref="Q19:AB19" si="10">N18+O18+P18+Q18</f>
        <v>25</v>
      </c>
      <c r="R19" s="115">
        <f t="shared" si="10"/>
        <v>22</v>
      </c>
      <c r="S19" s="115">
        <f t="shared" si="10"/>
        <v>22</v>
      </c>
      <c r="T19" s="115">
        <f t="shared" si="10"/>
        <v>14</v>
      </c>
      <c r="U19" s="115">
        <f t="shared" si="10"/>
        <v>14</v>
      </c>
      <c r="V19" s="115">
        <f t="shared" si="10"/>
        <v>14</v>
      </c>
      <c r="W19" s="115">
        <f t="shared" si="10"/>
        <v>16</v>
      </c>
      <c r="X19" s="115">
        <f t="shared" si="10"/>
        <v>25</v>
      </c>
      <c r="Y19" s="115">
        <f t="shared" si="10"/>
        <v>25</v>
      </c>
      <c r="Z19" s="115">
        <f t="shared" si="10"/>
        <v>27</v>
      </c>
      <c r="AA19" s="115">
        <f t="shared" si="10"/>
        <v>23</v>
      </c>
      <c r="AB19" s="115">
        <f t="shared" si="10"/>
        <v>16</v>
      </c>
      <c r="AC19" s="116"/>
      <c r="AD19" s="115"/>
      <c r="AE19" s="115"/>
      <c r="AF19" s="115"/>
      <c r="AG19" s="115">
        <f>AD18+AE18+AF18+AG18</f>
        <v>26</v>
      </c>
      <c r="AH19" s="115">
        <f t="shared" ref="AH19:AO19" si="11">AE18+AF18+AG18+AH18</f>
        <v>21</v>
      </c>
      <c r="AI19" s="115">
        <f t="shared" si="11"/>
        <v>13</v>
      </c>
      <c r="AJ19" s="115">
        <f t="shared" si="11"/>
        <v>4</v>
      </c>
      <c r="AK19" s="115">
        <f t="shared" si="11"/>
        <v>0</v>
      </c>
      <c r="AL19" s="115">
        <f t="shared" si="11"/>
        <v>0</v>
      </c>
      <c r="AM19" s="115">
        <f t="shared" si="11"/>
        <v>0</v>
      </c>
      <c r="AN19" s="115">
        <f t="shared" si="11"/>
        <v>0</v>
      </c>
      <c r="AO19" s="115">
        <f t="shared" si="11"/>
        <v>0</v>
      </c>
      <c r="AP19" s="67"/>
      <c r="AQ19" s="67"/>
      <c r="AR19" s="67"/>
      <c r="AS19" s="67"/>
      <c r="AT19" s="67"/>
      <c r="AU19" s="67" t="e">
        <f t="shared" ref="AU19:BA19" si="12">E29</f>
        <v>#REF!</v>
      </c>
      <c r="AV19" s="67" t="e">
        <f t="shared" si="12"/>
        <v>#REF!</v>
      </c>
      <c r="AW19" s="67" t="e">
        <f t="shared" si="12"/>
        <v>#REF!</v>
      </c>
      <c r="AX19" s="67" t="e">
        <f t="shared" si="12"/>
        <v>#REF!</v>
      </c>
      <c r="AY19" s="67" t="e">
        <f t="shared" si="12"/>
        <v>#REF!</v>
      </c>
      <c r="AZ19" s="67" t="e">
        <f t="shared" si="12"/>
        <v>#REF!</v>
      </c>
      <c r="BA19" s="67" t="e">
        <f t="shared" si="12"/>
        <v>#REF!</v>
      </c>
      <c r="BB19" s="67"/>
      <c r="BC19" s="67"/>
      <c r="BD19" s="67"/>
      <c r="BE19" s="67" t="e">
        <f t="shared" ref="BE19:BQ19" si="13">P29</f>
        <v>#REF!</v>
      </c>
      <c r="BF19" s="67" t="e">
        <f t="shared" si="13"/>
        <v>#REF!</v>
      </c>
      <c r="BG19" s="67" t="e">
        <f t="shared" si="13"/>
        <v>#REF!</v>
      </c>
      <c r="BH19" s="67" t="e">
        <f t="shared" si="13"/>
        <v>#REF!</v>
      </c>
      <c r="BI19" s="67" t="e">
        <f t="shared" si="13"/>
        <v>#REF!</v>
      </c>
      <c r="BJ19" s="67" t="e">
        <f t="shared" si="13"/>
        <v>#REF!</v>
      </c>
      <c r="BK19" s="67" t="e">
        <f t="shared" si="13"/>
        <v>#REF!</v>
      </c>
      <c r="BL19" s="67" t="e">
        <f t="shared" si="13"/>
        <v>#REF!</v>
      </c>
      <c r="BM19" s="67" t="e">
        <f t="shared" si="13"/>
        <v>#REF!</v>
      </c>
      <c r="BN19" s="67" t="e">
        <f t="shared" si="13"/>
        <v>#REF!</v>
      </c>
      <c r="BO19" s="67" t="e">
        <f t="shared" si="13"/>
        <v>#REF!</v>
      </c>
      <c r="BP19" s="67" t="e">
        <f t="shared" si="13"/>
        <v>#REF!</v>
      </c>
      <c r="BQ19" s="67" t="e">
        <f t="shared" si="13"/>
        <v>#REF!</v>
      </c>
      <c r="BR19" s="67"/>
      <c r="BS19" s="67"/>
      <c r="BT19" s="67"/>
      <c r="BU19" s="67" t="e">
        <f t="shared" ref="BU19:CC19" si="14">AG29</f>
        <v>#REF!</v>
      </c>
      <c r="BV19" s="67" t="e">
        <f t="shared" si="14"/>
        <v>#REF!</v>
      </c>
      <c r="BW19" s="67" t="e">
        <f t="shared" si="14"/>
        <v>#REF!</v>
      </c>
      <c r="BX19" s="67" t="e">
        <f t="shared" si="14"/>
        <v>#REF!</v>
      </c>
      <c r="BY19" s="67" t="e">
        <f t="shared" si="14"/>
        <v>#REF!</v>
      </c>
      <c r="BZ19" s="67" t="e">
        <f t="shared" si="14"/>
        <v>#REF!</v>
      </c>
      <c r="CA19" s="67" t="e">
        <f t="shared" si="14"/>
        <v>#REF!</v>
      </c>
      <c r="CB19" s="67" t="e">
        <f t="shared" si="14"/>
        <v>#REF!</v>
      </c>
      <c r="CC19" s="67" t="e">
        <f t="shared" si="14"/>
        <v>#REF!</v>
      </c>
    </row>
    <row r="20" spans="1:81" ht="16.5" customHeight="1" x14ac:dyDescent="0.2">
      <c r="A20" s="63" t="s">
        <v>106</v>
      </c>
      <c r="B20" s="117"/>
      <c r="C20" s="118" t="s">
        <v>107</v>
      </c>
      <c r="D20" s="119">
        <f>DIRECCIONALIDAD!J19/100</f>
        <v>0</v>
      </c>
      <c r="E20" s="118"/>
      <c r="F20" s="118" t="s">
        <v>108</v>
      </c>
      <c r="G20" s="119">
        <f>DIRECCIONALIDAD!J20/100</f>
        <v>0</v>
      </c>
      <c r="H20" s="118"/>
      <c r="I20" s="118" t="s">
        <v>109</v>
      </c>
      <c r="J20" s="119">
        <f>DIRECCIONALIDAD!J21/100</f>
        <v>0</v>
      </c>
      <c r="K20" s="120"/>
      <c r="L20" s="114"/>
      <c r="M20" s="117"/>
      <c r="N20" s="118"/>
      <c r="O20" s="118" t="s">
        <v>107</v>
      </c>
      <c r="P20" s="119">
        <f>DIRECCIONALIDAD!J22/100</f>
        <v>0</v>
      </c>
      <c r="Q20" s="118"/>
      <c r="R20" s="118"/>
      <c r="S20" s="118"/>
      <c r="T20" s="118" t="s">
        <v>108</v>
      </c>
      <c r="U20" s="119">
        <f>DIRECCIONALIDAD!J23/100</f>
        <v>0</v>
      </c>
      <c r="V20" s="118"/>
      <c r="W20" s="118"/>
      <c r="X20" s="118"/>
      <c r="Y20" s="118" t="s">
        <v>109</v>
      </c>
      <c r="Z20" s="119">
        <f>DIRECCIONALIDAD!J24/100</f>
        <v>0</v>
      </c>
      <c r="AA20" s="118"/>
      <c r="AB20" s="120"/>
      <c r="AC20" s="114"/>
      <c r="AD20" s="117"/>
      <c r="AE20" s="118" t="s">
        <v>107</v>
      </c>
      <c r="AF20" s="119">
        <f>DIRECCIONALIDAD!J25/100</f>
        <v>0</v>
      </c>
      <c r="AG20" s="118"/>
      <c r="AH20" s="118"/>
      <c r="AI20" s="118"/>
      <c r="AJ20" s="118" t="s">
        <v>108</v>
      </c>
      <c r="AK20" s="119">
        <f>DIRECCIONALIDAD!J26/100</f>
        <v>0</v>
      </c>
      <c r="AL20" s="118"/>
      <c r="AM20" s="118"/>
      <c r="AN20" s="118" t="s">
        <v>109</v>
      </c>
      <c r="AO20" s="121">
        <f>DIRECCIONALIDAD!J27/100</f>
        <v>0</v>
      </c>
      <c r="AP20" s="58"/>
      <c r="AQ20" s="58"/>
      <c r="AR20" s="58"/>
      <c r="AS20" s="58"/>
      <c r="AT20" s="58"/>
      <c r="AU20" s="58" t="e">
        <f t="shared" ref="AU20:BA20" si="15">E24</f>
        <v>#REF!</v>
      </c>
      <c r="AV20" s="58" t="e">
        <f t="shared" si="15"/>
        <v>#REF!</v>
      </c>
      <c r="AW20" s="58" t="e">
        <f t="shared" si="15"/>
        <v>#REF!</v>
      </c>
      <c r="AX20" s="58" t="e">
        <f t="shared" si="15"/>
        <v>#REF!</v>
      </c>
      <c r="AY20" s="58" t="e">
        <f t="shared" si="15"/>
        <v>#REF!</v>
      </c>
      <c r="AZ20" s="58" t="e">
        <f t="shared" si="15"/>
        <v>#REF!</v>
      </c>
      <c r="BA20" s="58" t="e">
        <f t="shared" si="15"/>
        <v>#REF!</v>
      </c>
      <c r="BB20" s="58"/>
      <c r="BC20" s="58"/>
      <c r="BD20" s="58"/>
      <c r="BE20" s="58" t="e">
        <f t="shared" ref="BE20:BQ20" si="16">P24</f>
        <v>#REF!</v>
      </c>
      <c r="BF20" s="58" t="e">
        <f t="shared" si="16"/>
        <v>#REF!</v>
      </c>
      <c r="BG20" s="58" t="e">
        <f t="shared" si="16"/>
        <v>#REF!</v>
      </c>
      <c r="BH20" s="58" t="e">
        <f t="shared" si="16"/>
        <v>#REF!</v>
      </c>
      <c r="BI20" s="58" t="e">
        <f t="shared" si="16"/>
        <v>#REF!</v>
      </c>
      <c r="BJ20" s="58" t="e">
        <f t="shared" si="16"/>
        <v>#REF!</v>
      </c>
      <c r="BK20" s="58" t="e">
        <f t="shared" si="16"/>
        <v>#REF!</v>
      </c>
      <c r="BL20" s="58" t="e">
        <f t="shared" si="16"/>
        <v>#REF!</v>
      </c>
      <c r="BM20" s="58" t="e">
        <f t="shared" si="16"/>
        <v>#REF!</v>
      </c>
      <c r="BN20" s="58" t="e">
        <f t="shared" si="16"/>
        <v>#REF!</v>
      </c>
      <c r="BO20" s="58" t="e">
        <f t="shared" si="16"/>
        <v>#REF!</v>
      </c>
      <c r="BP20" s="58" t="e">
        <f t="shared" si="16"/>
        <v>#REF!</v>
      </c>
      <c r="BQ20" s="58" t="e">
        <f t="shared" si="16"/>
        <v>#REF!</v>
      </c>
      <c r="BR20" s="58"/>
      <c r="BS20" s="58"/>
      <c r="BT20" s="58"/>
      <c r="BU20" s="58" t="e">
        <f t="shared" ref="BU20:CC20" si="17">AG24</f>
        <v>#REF!</v>
      </c>
      <c r="BV20" s="58" t="e">
        <f t="shared" si="17"/>
        <v>#REF!</v>
      </c>
      <c r="BW20" s="58" t="e">
        <f t="shared" si="17"/>
        <v>#REF!</v>
      </c>
      <c r="BX20" s="58" t="e">
        <f t="shared" si="17"/>
        <v>#REF!</v>
      </c>
      <c r="BY20" s="58" t="e">
        <f t="shared" si="17"/>
        <v>#REF!</v>
      </c>
      <c r="BZ20" s="58" t="e">
        <f t="shared" si="17"/>
        <v>#REF!</v>
      </c>
      <c r="CA20" s="58" t="e">
        <f t="shared" si="17"/>
        <v>#REF!</v>
      </c>
      <c r="CB20" s="58" t="e">
        <f t="shared" si="17"/>
        <v>#REF!</v>
      </c>
      <c r="CC20" s="58" t="e">
        <f t="shared" si="17"/>
        <v>#REF!</v>
      </c>
    </row>
    <row r="21" spans="1:81" ht="16.5" customHeight="1" x14ac:dyDescent="0.2">
      <c r="A21" s="124" t="s">
        <v>149</v>
      </c>
      <c r="B21" s="125">
        <f>MAX(B19:K19)</f>
        <v>59</v>
      </c>
      <c r="C21" s="118" t="s">
        <v>107</v>
      </c>
      <c r="D21" s="126">
        <f>+B21*D20</f>
        <v>0</v>
      </c>
      <c r="E21" s="118"/>
      <c r="F21" s="118" t="s">
        <v>108</v>
      </c>
      <c r="G21" s="126">
        <f>+B21*G20</f>
        <v>0</v>
      </c>
      <c r="H21" s="118"/>
      <c r="I21" s="118" t="s">
        <v>109</v>
      </c>
      <c r="J21" s="126">
        <f>+B21*J20</f>
        <v>0</v>
      </c>
      <c r="K21" s="120"/>
      <c r="L21" s="114"/>
      <c r="M21" s="125">
        <f>MAX(M19:AB19)</f>
        <v>27</v>
      </c>
      <c r="N21" s="118"/>
      <c r="O21" s="118" t="s">
        <v>107</v>
      </c>
      <c r="P21" s="127">
        <f>+M21*P20</f>
        <v>0</v>
      </c>
      <c r="Q21" s="118"/>
      <c r="R21" s="118"/>
      <c r="S21" s="118"/>
      <c r="T21" s="118" t="s">
        <v>108</v>
      </c>
      <c r="U21" s="127">
        <f>+M21*U20</f>
        <v>0</v>
      </c>
      <c r="V21" s="118"/>
      <c r="W21" s="118"/>
      <c r="X21" s="118"/>
      <c r="Y21" s="118" t="s">
        <v>109</v>
      </c>
      <c r="Z21" s="127">
        <f>+M21*Z20</f>
        <v>0</v>
      </c>
      <c r="AA21" s="118"/>
      <c r="AB21" s="120"/>
      <c r="AC21" s="114"/>
      <c r="AD21" s="125">
        <f>MAX(AD19:AO19)</f>
        <v>26</v>
      </c>
      <c r="AE21" s="118" t="s">
        <v>107</v>
      </c>
      <c r="AF21" s="126">
        <f>+AD21*AF20</f>
        <v>0</v>
      </c>
      <c r="AG21" s="118"/>
      <c r="AH21" s="118"/>
      <c r="AI21" s="118"/>
      <c r="AJ21" s="118" t="s">
        <v>108</v>
      </c>
      <c r="AK21" s="126">
        <f>+AD21*AK20</f>
        <v>0</v>
      </c>
      <c r="AL21" s="118"/>
      <c r="AM21" s="118"/>
      <c r="AN21" s="118" t="s">
        <v>109</v>
      </c>
      <c r="AO21" s="128">
        <f>+AD21*AO20</f>
        <v>0</v>
      </c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  <c r="BF21" s="58"/>
      <c r="BG21" s="58"/>
      <c r="BH21" s="58"/>
      <c r="BI21" s="58"/>
      <c r="BJ21" s="58"/>
      <c r="BK21" s="58"/>
      <c r="BL21" s="58"/>
      <c r="BM21" s="58"/>
      <c r="BN21" s="58"/>
      <c r="BO21" s="58"/>
      <c r="BP21" s="58"/>
      <c r="BQ21" s="58"/>
      <c r="BR21" s="58"/>
      <c r="BS21" s="58"/>
      <c r="BT21" s="58"/>
      <c r="BU21" s="58"/>
      <c r="BV21" s="58"/>
      <c r="BW21" s="58"/>
      <c r="BX21" s="58"/>
      <c r="BY21" s="58"/>
      <c r="BZ21" s="58"/>
      <c r="CA21" s="58"/>
      <c r="CB21" s="58"/>
      <c r="CC21" s="58"/>
    </row>
    <row r="22" spans="1:81" ht="16.5" customHeight="1" x14ac:dyDescent="0.2">
      <c r="A22" s="58"/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81" t="s">
        <v>103</v>
      </c>
      <c r="U22" s="181"/>
      <c r="V22" s="122">
        <v>3</v>
      </c>
      <c r="W22" s="114"/>
      <c r="X22" s="114"/>
      <c r="Y22" s="114"/>
      <c r="Z22" s="114"/>
      <c r="AA22" s="114"/>
      <c r="AB22" s="114"/>
      <c r="AC22" s="114"/>
      <c r="AD22" s="114"/>
      <c r="AE22" s="114"/>
      <c r="AF22" s="114"/>
      <c r="AG22" s="114"/>
      <c r="AH22" s="114"/>
      <c r="AI22" s="114"/>
      <c r="AJ22" s="114"/>
      <c r="AK22" s="114"/>
      <c r="AL22" s="114"/>
      <c r="AM22" s="114"/>
      <c r="AN22" s="114"/>
      <c r="AO22" s="114"/>
      <c r="AP22" s="58"/>
      <c r="AQ22" s="58"/>
      <c r="AR22" s="58"/>
      <c r="AS22" s="58"/>
      <c r="AT22" s="58"/>
      <c r="AU22" s="58" t="e">
        <f t="shared" ref="AU22:BA22" si="18">E34</f>
        <v>#REF!</v>
      </c>
      <c r="AV22" s="58" t="e">
        <f t="shared" si="18"/>
        <v>#REF!</v>
      </c>
      <c r="AW22" s="58" t="e">
        <f t="shared" si="18"/>
        <v>#REF!</v>
      </c>
      <c r="AX22" s="58" t="e">
        <f t="shared" si="18"/>
        <v>#REF!</v>
      </c>
      <c r="AY22" s="58" t="e">
        <f t="shared" si="18"/>
        <v>#REF!</v>
      </c>
      <c r="AZ22" s="58" t="e">
        <f t="shared" si="18"/>
        <v>#REF!</v>
      </c>
      <c r="BA22" s="58" t="e">
        <f t="shared" si="18"/>
        <v>#REF!</v>
      </c>
      <c r="BB22" s="58"/>
      <c r="BC22" s="58"/>
      <c r="BD22" s="58"/>
      <c r="BE22" s="58" t="e">
        <f t="shared" ref="BE22:BQ22" si="19">P34</f>
        <v>#REF!</v>
      </c>
      <c r="BF22" s="58" t="e">
        <f t="shared" si="19"/>
        <v>#REF!</v>
      </c>
      <c r="BG22" s="58" t="e">
        <f t="shared" si="19"/>
        <v>#REF!</v>
      </c>
      <c r="BH22" s="58" t="e">
        <f t="shared" si="19"/>
        <v>#REF!</v>
      </c>
      <c r="BI22" s="58" t="e">
        <f t="shared" si="19"/>
        <v>#REF!</v>
      </c>
      <c r="BJ22" s="58" t="e">
        <f t="shared" si="19"/>
        <v>#REF!</v>
      </c>
      <c r="BK22" s="58" t="e">
        <f t="shared" si="19"/>
        <v>#REF!</v>
      </c>
      <c r="BL22" s="58" t="e">
        <f t="shared" si="19"/>
        <v>#REF!</v>
      </c>
      <c r="BM22" s="58" t="e">
        <f t="shared" si="19"/>
        <v>#REF!</v>
      </c>
      <c r="BN22" s="58" t="e">
        <f t="shared" si="19"/>
        <v>#REF!</v>
      </c>
      <c r="BO22" s="58" t="e">
        <f t="shared" si="19"/>
        <v>#REF!</v>
      </c>
      <c r="BP22" s="58" t="e">
        <f t="shared" si="19"/>
        <v>#REF!</v>
      </c>
      <c r="BQ22" s="58" t="e">
        <f t="shared" si="19"/>
        <v>#REF!</v>
      </c>
      <c r="BR22" s="58"/>
      <c r="BS22" s="58"/>
      <c r="BT22" s="58"/>
      <c r="BU22" s="58" t="e">
        <f t="shared" ref="BU22:CC22" si="20">AG34</f>
        <v>#REF!</v>
      </c>
      <c r="BV22" s="58" t="e">
        <f t="shared" si="20"/>
        <v>#REF!</v>
      </c>
      <c r="BW22" s="58" t="e">
        <f t="shared" si="20"/>
        <v>#REF!</v>
      </c>
      <c r="BX22" s="58" t="e">
        <f t="shared" si="20"/>
        <v>#REF!</v>
      </c>
      <c r="BY22" s="58" t="e">
        <f t="shared" si="20"/>
        <v>#REF!</v>
      </c>
      <c r="BZ22" s="58" t="e">
        <f t="shared" si="20"/>
        <v>#REF!</v>
      </c>
      <c r="CA22" s="58" t="e">
        <f t="shared" si="20"/>
        <v>#REF!</v>
      </c>
      <c r="CB22" s="58" t="e">
        <f t="shared" si="20"/>
        <v>#REF!</v>
      </c>
      <c r="CC22" s="58" t="e">
        <f t="shared" si="20"/>
        <v>#REF!</v>
      </c>
    </row>
    <row r="23" spans="1:81" ht="16.5" customHeight="1" x14ac:dyDescent="0.2">
      <c r="A23" s="66" t="s">
        <v>104</v>
      </c>
      <c r="B23" s="115" t="e">
        <f>#REF!</f>
        <v>#REF!</v>
      </c>
      <c r="C23" s="115" t="e">
        <f>#REF!</f>
        <v>#REF!</v>
      </c>
      <c r="D23" s="115" t="e">
        <f>#REF!</f>
        <v>#REF!</v>
      </c>
      <c r="E23" s="115" t="e">
        <f>#REF!</f>
        <v>#REF!</v>
      </c>
      <c r="F23" s="115" t="e">
        <f>#REF!</f>
        <v>#REF!</v>
      </c>
      <c r="G23" s="115" t="e">
        <f>#REF!</f>
        <v>#REF!</v>
      </c>
      <c r="H23" s="115" t="e">
        <f>#REF!</f>
        <v>#REF!</v>
      </c>
      <c r="I23" s="115" t="e">
        <f>#REF!</f>
        <v>#REF!</v>
      </c>
      <c r="J23" s="115" t="e">
        <f>#REF!</f>
        <v>#REF!</v>
      </c>
      <c r="K23" s="115" t="e">
        <f>#REF!</f>
        <v>#REF!</v>
      </c>
      <c r="L23" s="116"/>
      <c r="M23" s="115" t="e">
        <f>#REF!</f>
        <v>#REF!</v>
      </c>
      <c r="N23" s="115" t="e">
        <f>#REF!</f>
        <v>#REF!</v>
      </c>
      <c r="O23" s="115" t="e">
        <f>#REF!</f>
        <v>#REF!</v>
      </c>
      <c r="P23" s="115" t="e">
        <f>#REF!</f>
        <v>#REF!</v>
      </c>
      <c r="Q23" s="115" t="e">
        <f>#REF!</f>
        <v>#REF!</v>
      </c>
      <c r="R23" s="115" t="e">
        <f>#REF!</f>
        <v>#REF!</v>
      </c>
      <c r="S23" s="115" t="e">
        <f>#REF!</f>
        <v>#REF!</v>
      </c>
      <c r="T23" s="115" t="e">
        <f>#REF!</f>
        <v>#REF!</v>
      </c>
      <c r="U23" s="115" t="e">
        <f>#REF!</f>
        <v>#REF!</v>
      </c>
      <c r="V23" s="115" t="e">
        <f>#REF!</f>
        <v>#REF!</v>
      </c>
      <c r="W23" s="115" t="e">
        <f>#REF!</f>
        <v>#REF!</v>
      </c>
      <c r="X23" s="115" t="e">
        <f>#REF!</f>
        <v>#REF!</v>
      </c>
      <c r="Y23" s="115" t="e">
        <f>#REF!</f>
        <v>#REF!</v>
      </c>
      <c r="Z23" s="115" t="e">
        <f>#REF!</f>
        <v>#REF!</v>
      </c>
      <c r="AA23" s="115" t="e">
        <f>#REF!</f>
        <v>#REF!</v>
      </c>
      <c r="AB23" s="115" t="e">
        <f>#REF!</f>
        <v>#REF!</v>
      </c>
      <c r="AC23" s="116"/>
      <c r="AD23" s="115" t="e">
        <f>#REF!</f>
        <v>#REF!</v>
      </c>
      <c r="AE23" s="115" t="e">
        <f>#REF!</f>
        <v>#REF!</v>
      </c>
      <c r="AF23" s="115" t="e">
        <f>#REF!</f>
        <v>#REF!</v>
      </c>
      <c r="AG23" s="115" t="e">
        <f>#REF!</f>
        <v>#REF!</v>
      </c>
      <c r="AH23" s="115" t="e">
        <f>#REF!</f>
        <v>#REF!</v>
      </c>
      <c r="AI23" s="115" t="e">
        <f>#REF!</f>
        <v>#REF!</v>
      </c>
      <c r="AJ23" s="115" t="e">
        <f>#REF!</f>
        <v>#REF!</v>
      </c>
      <c r="AK23" s="115" t="e">
        <f>#REF!</f>
        <v>#REF!</v>
      </c>
      <c r="AL23" s="115" t="e">
        <f>#REF!</f>
        <v>#REF!</v>
      </c>
      <c r="AM23" s="115" t="e">
        <f>#REF!</f>
        <v>#REF!</v>
      </c>
      <c r="AN23" s="115" t="e">
        <f>#REF!</f>
        <v>#REF!</v>
      </c>
      <c r="AO23" s="115" t="e">
        <f>#REF!</f>
        <v>#REF!</v>
      </c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  <c r="BZ23" s="67"/>
      <c r="CA23" s="67"/>
      <c r="CB23" s="67"/>
      <c r="CC23" s="67"/>
    </row>
    <row r="24" spans="1:81" ht="16.5" customHeight="1" x14ac:dyDescent="0.2">
      <c r="A24" s="66" t="s">
        <v>105</v>
      </c>
      <c r="B24" s="115"/>
      <c r="C24" s="115"/>
      <c r="D24" s="115"/>
      <c r="E24" s="115" t="e">
        <f>B23+C23+D23+E23</f>
        <v>#REF!</v>
      </c>
      <c r="F24" s="115" t="e">
        <f t="shared" ref="F24:K24" si="21">C23+D23+E23+F23</f>
        <v>#REF!</v>
      </c>
      <c r="G24" s="115" t="e">
        <f t="shared" si="21"/>
        <v>#REF!</v>
      </c>
      <c r="H24" s="115" t="e">
        <f t="shared" si="21"/>
        <v>#REF!</v>
      </c>
      <c r="I24" s="115" t="e">
        <f t="shared" si="21"/>
        <v>#REF!</v>
      </c>
      <c r="J24" s="115" t="e">
        <f t="shared" si="21"/>
        <v>#REF!</v>
      </c>
      <c r="K24" s="115" t="e">
        <f t="shared" si="21"/>
        <v>#REF!</v>
      </c>
      <c r="L24" s="116"/>
      <c r="M24" s="115"/>
      <c r="N24" s="115"/>
      <c r="O24" s="115"/>
      <c r="P24" s="115" t="e">
        <f>M23+N23+O23+P23</f>
        <v>#REF!</v>
      </c>
      <c r="Q24" s="115" t="e">
        <f t="shared" ref="Q24:AB24" si="22">N23+O23+P23+Q23</f>
        <v>#REF!</v>
      </c>
      <c r="R24" s="115" t="e">
        <f t="shared" si="22"/>
        <v>#REF!</v>
      </c>
      <c r="S24" s="115" t="e">
        <f t="shared" si="22"/>
        <v>#REF!</v>
      </c>
      <c r="T24" s="115" t="e">
        <f t="shared" si="22"/>
        <v>#REF!</v>
      </c>
      <c r="U24" s="115" t="e">
        <f t="shared" si="22"/>
        <v>#REF!</v>
      </c>
      <c r="V24" s="115" t="e">
        <f t="shared" si="22"/>
        <v>#REF!</v>
      </c>
      <c r="W24" s="115" t="e">
        <f t="shared" si="22"/>
        <v>#REF!</v>
      </c>
      <c r="X24" s="115" t="e">
        <f t="shared" si="22"/>
        <v>#REF!</v>
      </c>
      <c r="Y24" s="115" t="e">
        <f t="shared" si="22"/>
        <v>#REF!</v>
      </c>
      <c r="Z24" s="115" t="e">
        <f t="shared" si="22"/>
        <v>#REF!</v>
      </c>
      <c r="AA24" s="115" t="e">
        <f t="shared" si="22"/>
        <v>#REF!</v>
      </c>
      <c r="AB24" s="115" t="e">
        <f t="shared" si="22"/>
        <v>#REF!</v>
      </c>
      <c r="AC24" s="116"/>
      <c r="AD24" s="115"/>
      <c r="AE24" s="115"/>
      <c r="AF24" s="115"/>
      <c r="AG24" s="115" t="e">
        <f>AD23+AE23+AF23+AG23</f>
        <v>#REF!</v>
      </c>
      <c r="AH24" s="115" t="e">
        <f t="shared" ref="AH24:AO24" si="23">AE23+AF23+AG23+AH23</f>
        <v>#REF!</v>
      </c>
      <c r="AI24" s="115" t="e">
        <f t="shared" si="23"/>
        <v>#REF!</v>
      </c>
      <c r="AJ24" s="115" t="e">
        <f t="shared" si="23"/>
        <v>#REF!</v>
      </c>
      <c r="AK24" s="115" t="e">
        <f t="shared" si="23"/>
        <v>#REF!</v>
      </c>
      <c r="AL24" s="115" t="e">
        <f t="shared" si="23"/>
        <v>#REF!</v>
      </c>
      <c r="AM24" s="115" t="e">
        <f t="shared" si="23"/>
        <v>#REF!</v>
      </c>
      <c r="AN24" s="115" t="e">
        <f t="shared" si="23"/>
        <v>#REF!</v>
      </c>
      <c r="AO24" s="115" t="e">
        <f t="shared" si="23"/>
        <v>#REF!</v>
      </c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7"/>
      <c r="CA24" s="67"/>
      <c r="CB24" s="67"/>
      <c r="CC24" s="67"/>
    </row>
    <row r="25" spans="1:81" ht="16.5" customHeight="1" x14ac:dyDescent="0.2">
      <c r="A25" s="63" t="s">
        <v>106</v>
      </c>
      <c r="B25" s="117"/>
      <c r="C25" s="118" t="s">
        <v>107</v>
      </c>
      <c r="D25" s="119">
        <f>DIRECCIONALIDAD!J28/100</f>
        <v>0</v>
      </c>
      <c r="E25" s="118"/>
      <c r="F25" s="118" t="s">
        <v>108</v>
      </c>
      <c r="G25" s="119">
        <f>DIRECCIONALIDAD!J29/100</f>
        <v>0</v>
      </c>
      <c r="H25" s="118"/>
      <c r="I25" s="118" t="s">
        <v>109</v>
      </c>
      <c r="J25" s="119">
        <f>DIRECCIONALIDAD!J30/100</f>
        <v>0</v>
      </c>
      <c r="K25" s="120"/>
      <c r="L25" s="114"/>
      <c r="M25" s="117"/>
      <c r="N25" s="118"/>
      <c r="O25" s="118" t="s">
        <v>107</v>
      </c>
      <c r="P25" s="119">
        <f>DIRECCIONALIDAD!J31/100</f>
        <v>0</v>
      </c>
      <c r="Q25" s="118"/>
      <c r="R25" s="118"/>
      <c r="S25" s="118"/>
      <c r="T25" s="118" t="s">
        <v>108</v>
      </c>
      <c r="U25" s="119">
        <f>DIRECCIONALIDAD!J32/100</f>
        <v>0</v>
      </c>
      <c r="V25" s="118"/>
      <c r="W25" s="118"/>
      <c r="X25" s="118"/>
      <c r="Y25" s="118" t="s">
        <v>109</v>
      </c>
      <c r="Z25" s="119">
        <f>DIRECCIONALIDAD!J33/100</f>
        <v>0</v>
      </c>
      <c r="AA25" s="118"/>
      <c r="AB25" s="118"/>
      <c r="AC25" s="123"/>
      <c r="AD25" s="117"/>
      <c r="AE25" s="118" t="s">
        <v>107</v>
      </c>
      <c r="AF25" s="119">
        <f>DIRECCIONALIDAD!J34/100</f>
        <v>0</v>
      </c>
      <c r="AG25" s="118"/>
      <c r="AH25" s="118"/>
      <c r="AI25" s="118"/>
      <c r="AJ25" s="118" t="s">
        <v>108</v>
      </c>
      <c r="AK25" s="119">
        <f>DIRECCIONALIDAD!J35/100</f>
        <v>0</v>
      </c>
      <c r="AL25" s="118"/>
      <c r="AM25" s="118"/>
      <c r="AN25" s="118" t="s">
        <v>109</v>
      </c>
      <c r="AO25" s="121">
        <f>DIRECCIONALIDAD!J36/100</f>
        <v>0</v>
      </c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  <c r="BM25" s="58"/>
      <c r="BN25" s="58"/>
      <c r="BO25" s="58"/>
      <c r="BP25" s="58"/>
      <c r="BQ25" s="58"/>
      <c r="BR25" s="58"/>
      <c r="BS25" s="58"/>
      <c r="BT25" s="58"/>
      <c r="BU25" s="58"/>
      <c r="BV25" s="58"/>
      <c r="BW25" s="58"/>
      <c r="BX25" s="58"/>
      <c r="BY25" s="58"/>
      <c r="BZ25" s="58"/>
      <c r="CA25" s="58"/>
      <c r="CB25" s="58"/>
      <c r="CC25" s="58"/>
    </row>
    <row r="26" spans="1:81" ht="16.5" customHeight="1" x14ac:dyDescent="0.2">
      <c r="A26" s="124" t="s">
        <v>149</v>
      </c>
      <c r="B26" s="125" t="e">
        <f>MAX(B24:K24)</f>
        <v>#REF!</v>
      </c>
      <c r="C26" s="118" t="s">
        <v>107</v>
      </c>
      <c r="D26" s="126" t="e">
        <f>+B26*D25</f>
        <v>#REF!</v>
      </c>
      <c r="E26" s="118"/>
      <c r="F26" s="118" t="s">
        <v>108</v>
      </c>
      <c r="G26" s="126" t="e">
        <f>+B26*G25</f>
        <v>#REF!</v>
      </c>
      <c r="H26" s="118"/>
      <c r="I26" s="118" t="s">
        <v>109</v>
      </c>
      <c r="J26" s="126" t="e">
        <f>+B26*J25</f>
        <v>#REF!</v>
      </c>
      <c r="K26" s="120"/>
      <c r="L26" s="114"/>
      <c r="M26" s="125" t="e">
        <f>MAX(M24:AB24)</f>
        <v>#REF!</v>
      </c>
      <c r="N26" s="118"/>
      <c r="O26" s="118" t="s">
        <v>107</v>
      </c>
      <c r="P26" s="127" t="e">
        <f>+M26*P25</f>
        <v>#REF!</v>
      </c>
      <c r="Q26" s="118"/>
      <c r="R26" s="118"/>
      <c r="S26" s="118"/>
      <c r="T26" s="118" t="s">
        <v>108</v>
      </c>
      <c r="U26" s="127" t="e">
        <f>+M26*U25</f>
        <v>#REF!</v>
      </c>
      <c r="V26" s="118"/>
      <c r="W26" s="118"/>
      <c r="X26" s="118"/>
      <c r="Y26" s="118" t="s">
        <v>109</v>
      </c>
      <c r="Z26" s="127" t="e">
        <f>+M26*Z25</f>
        <v>#REF!</v>
      </c>
      <c r="AA26" s="118"/>
      <c r="AB26" s="120"/>
      <c r="AC26" s="114"/>
      <c r="AD26" s="125" t="e">
        <f>MAX(AD24:AO24)</f>
        <v>#REF!</v>
      </c>
      <c r="AE26" s="118" t="s">
        <v>107</v>
      </c>
      <c r="AF26" s="126" t="e">
        <f>+AD26*AF25</f>
        <v>#REF!</v>
      </c>
      <c r="AG26" s="118"/>
      <c r="AH26" s="118"/>
      <c r="AI26" s="118"/>
      <c r="AJ26" s="118" t="s">
        <v>108</v>
      </c>
      <c r="AK26" s="126" t="e">
        <f>+AD26*AK25</f>
        <v>#REF!</v>
      </c>
      <c r="AL26" s="118"/>
      <c r="AM26" s="118"/>
      <c r="AN26" s="118" t="s">
        <v>109</v>
      </c>
      <c r="AO26" s="128" t="e">
        <f>+AD26*AO25</f>
        <v>#REF!</v>
      </c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  <c r="BO26" s="58"/>
      <c r="BP26" s="58"/>
      <c r="BQ26" s="58"/>
      <c r="BR26" s="58"/>
      <c r="BS26" s="58"/>
      <c r="BT26" s="58"/>
      <c r="BU26" s="58"/>
      <c r="BV26" s="58"/>
      <c r="BW26" s="58"/>
      <c r="BX26" s="58"/>
      <c r="BY26" s="58"/>
      <c r="BZ26" s="58"/>
      <c r="CA26" s="58"/>
      <c r="CB26" s="58"/>
      <c r="CC26" s="58"/>
    </row>
    <row r="27" spans="1:81" ht="16.5" customHeight="1" x14ac:dyDescent="0.2">
      <c r="A27" s="58"/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181" t="s">
        <v>103</v>
      </c>
      <c r="U27" s="181"/>
      <c r="V27" s="122">
        <v>4</v>
      </c>
      <c r="W27" s="114"/>
      <c r="X27" s="114"/>
      <c r="Y27" s="114"/>
      <c r="Z27" s="114"/>
      <c r="AA27" s="114"/>
      <c r="AB27" s="114"/>
      <c r="AC27" s="114"/>
      <c r="AD27" s="114"/>
      <c r="AE27" s="114"/>
      <c r="AF27" s="114"/>
      <c r="AG27" s="114"/>
      <c r="AH27" s="114"/>
      <c r="AI27" s="114"/>
      <c r="AJ27" s="114"/>
      <c r="AK27" s="114"/>
      <c r="AL27" s="114"/>
      <c r="AM27" s="114"/>
      <c r="AN27" s="114"/>
      <c r="AO27" s="114"/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58"/>
      <c r="BD27" s="58"/>
      <c r="BE27" s="58"/>
      <c r="BF27" s="58"/>
      <c r="BG27" s="58"/>
      <c r="BH27" s="58"/>
      <c r="BI27" s="58"/>
      <c r="BJ27" s="58"/>
      <c r="BK27" s="58"/>
      <c r="BL27" s="58"/>
      <c r="BM27" s="58"/>
      <c r="BN27" s="58"/>
      <c r="BO27" s="58"/>
      <c r="BP27" s="58"/>
      <c r="BQ27" s="58"/>
      <c r="BR27" s="58"/>
      <c r="BS27" s="58"/>
      <c r="BT27" s="58"/>
      <c r="BU27" s="58"/>
      <c r="BV27" s="58"/>
      <c r="BW27" s="58"/>
      <c r="BX27" s="58"/>
      <c r="BY27" s="58"/>
      <c r="BZ27" s="58"/>
      <c r="CA27" s="58"/>
      <c r="CB27" s="58"/>
      <c r="CC27" s="58"/>
    </row>
    <row r="28" spans="1:81" ht="16.5" customHeight="1" x14ac:dyDescent="0.2">
      <c r="A28" s="66" t="s">
        <v>104</v>
      </c>
      <c r="B28" s="115" t="e">
        <f>#REF!</f>
        <v>#REF!</v>
      </c>
      <c r="C28" s="115" t="e">
        <f>#REF!</f>
        <v>#REF!</v>
      </c>
      <c r="D28" s="115" t="e">
        <f>#REF!</f>
        <v>#REF!</v>
      </c>
      <c r="E28" s="115" t="e">
        <f>#REF!</f>
        <v>#REF!</v>
      </c>
      <c r="F28" s="115" t="e">
        <f>#REF!</f>
        <v>#REF!</v>
      </c>
      <c r="G28" s="115" t="e">
        <f>#REF!</f>
        <v>#REF!</v>
      </c>
      <c r="H28" s="115" t="e">
        <f>#REF!</f>
        <v>#REF!</v>
      </c>
      <c r="I28" s="115" t="e">
        <f>#REF!</f>
        <v>#REF!</v>
      </c>
      <c r="J28" s="115" t="e">
        <f>#REF!</f>
        <v>#REF!</v>
      </c>
      <c r="K28" s="115" t="e">
        <f>#REF!</f>
        <v>#REF!</v>
      </c>
      <c r="L28" s="116"/>
      <c r="M28" s="115" t="e">
        <f>#REF!</f>
        <v>#REF!</v>
      </c>
      <c r="N28" s="115" t="e">
        <f>#REF!</f>
        <v>#REF!</v>
      </c>
      <c r="O28" s="115" t="e">
        <f>#REF!</f>
        <v>#REF!</v>
      </c>
      <c r="P28" s="115" t="e">
        <f>#REF!</f>
        <v>#REF!</v>
      </c>
      <c r="Q28" s="115" t="e">
        <f>#REF!</f>
        <v>#REF!</v>
      </c>
      <c r="R28" s="115" t="e">
        <f>#REF!</f>
        <v>#REF!</v>
      </c>
      <c r="S28" s="115" t="e">
        <f>#REF!</f>
        <v>#REF!</v>
      </c>
      <c r="T28" s="115" t="e">
        <f>#REF!</f>
        <v>#REF!</v>
      </c>
      <c r="U28" s="115" t="e">
        <f>#REF!</f>
        <v>#REF!</v>
      </c>
      <c r="V28" s="115" t="e">
        <f>#REF!</f>
        <v>#REF!</v>
      </c>
      <c r="W28" s="115" t="e">
        <f>#REF!</f>
        <v>#REF!</v>
      </c>
      <c r="X28" s="115" t="e">
        <f>#REF!</f>
        <v>#REF!</v>
      </c>
      <c r="Y28" s="115" t="e">
        <f>#REF!</f>
        <v>#REF!</v>
      </c>
      <c r="Z28" s="115" t="e">
        <f>#REF!</f>
        <v>#REF!</v>
      </c>
      <c r="AA28" s="115" t="e">
        <f>#REF!</f>
        <v>#REF!</v>
      </c>
      <c r="AB28" s="115" t="e">
        <f>#REF!</f>
        <v>#REF!</v>
      </c>
      <c r="AC28" s="116"/>
      <c r="AD28" s="115" t="e">
        <f>#REF!</f>
        <v>#REF!</v>
      </c>
      <c r="AE28" s="115" t="e">
        <f>#REF!</f>
        <v>#REF!</v>
      </c>
      <c r="AF28" s="115" t="e">
        <f>#REF!</f>
        <v>#REF!</v>
      </c>
      <c r="AG28" s="115" t="e">
        <f>#REF!</f>
        <v>#REF!</v>
      </c>
      <c r="AH28" s="115" t="e">
        <f>#REF!</f>
        <v>#REF!</v>
      </c>
      <c r="AI28" s="115" t="e">
        <f>#REF!</f>
        <v>#REF!</v>
      </c>
      <c r="AJ28" s="115" t="e">
        <f>#REF!</f>
        <v>#REF!</v>
      </c>
      <c r="AK28" s="115" t="e">
        <f>#REF!</f>
        <v>#REF!</v>
      </c>
      <c r="AL28" s="115" t="e">
        <f>#REF!</f>
        <v>#REF!</v>
      </c>
      <c r="AM28" s="115" t="e">
        <f>#REF!</f>
        <v>#REF!</v>
      </c>
      <c r="AN28" s="115" t="e">
        <f>#REF!</f>
        <v>#REF!</v>
      </c>
      <c r="AO28" s="115" t="e">
        <f>#REF!</f>
        <v>#REF!</v>
      </c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7"/>
      <c r="CA28" s="67"/>
      <c r="CB28" s="67"/>
      <c r="CC28" s="67"/>
    </row>
    <row r="29" spans="1:81" ht="16.5" customHeight="1" x14ac:dyDescent="0.2">
      <c r="A29" s="66" t="s">
        <v>105</v>
      </c>
      <c r="B29" s="115"/>
      <c r="C29" s="115"/>
      <c r="D29" s="115"/>
      <c r="E29" s="115" t="e">
        <f>B28+C28+D28+E28</f>
        <v>#REF!</v>
      </c>
      <c r="F29" s="115" t="e">
        <f t="shared" ref="F29:K29" si="24">C28+D28+E28+F28</f>
        <v>#REF!</v>
      </c>
      <c r="G29" s="115" t="e">
        <f t="shared" si="24"/>
        <v>#REF!</v>
      </c>
      <c r="H29" s="115" t="e">
        <f t="shared" si="24"/>
        <v>#REF!</v>
      </c>
      <c r="I29" s="115" t="e">
        <f t="shared" si="24"/>
        <v>#REF!</v>
      </c>
      <c r="J29" s="115" t="e">
        <f t="shared" si="24"/>
        <v>#REF!</v>
      </c>
      <c r="K29" s="115" t="e">
        <f t="shared" si="24"/>
        <v>#REF!</v>
      </c>
      <c r="L29" s="116"/>
      <c r="M29" s="115"/>
      <c r="N29" s="115"/>
      <c r="O29" s="115"/>
      <c r="P29" s="115" t="e">
        <f>M28+N28+O28+P28</f>
        <v>#REF!</v>
      </c>
      <c r="Q29" s="115" t="e">
        <f t="shared" ref="Q29:AB29" si="25">N28+O28+P28+Q28</f>
        <v>#REF!</v>
      </c>
      <c r="R29" s="115" t="e">
        <f t="shared" si="25"/>
        <v>#REF!</v>
      </c>
      <c r="S29" s="115" t="e">
        <f t="shared" si="25"/>
        <v>#REF!</v>
      </c>
      <c r="T29" s="115" t="e">
        <f t="shared" si="25"/>
        <v>#REF!</v>
      </c>
      <c r="U29" s="115" t="e">
        <f t="shared" si="25"/>
        <v>#REF!</v>
      </c>
      <c r="V29" s="115" t="e">
        <f t="shared" si="25"/>
        <v>#REF!</v>
      </c>
      <c r="W29" s="115" t="e">
        <f t="shared" si="25"/>
        <v>#REF!</v>
      </c>
      <c r="X29" s="115" t="e">
        <f t="shared" si="25"/>
        <v>#REF!</v>
      </c>
      <c r="Y29" s="115" t="e">
        <f t="shared" si="25"/>
        <v>#REF!</v>
      </c>
      <c r="Z29" s="115" t="e">
        <f t="shared" si="25"/>
        <v>#REF!</v>
      </c>
      <c r="AA29" s="115" t="e">
        <f t="shared" si="25"/>
        <v>#REF!</v>
      </c>
      <c r="AB29" s="115" t="e">
        <f t="shared" si="25"/>
        <v>#REF!</v>
      </c>
      <c r="AC29" s="116"/>
      <c r="AD29" s="115"/>
      <c r="AE29" s="115"/>
      <c r="AF29" s="115"/>
      <c r="AG29" s="115" t="e">
        <f>AD28+AE28+AF28+AG28</f>
        <v>#REF!</v>
      </c>
      <c r="AH29" s="115" t="e">
        <f t="shared" ref="AH29:AO29" si="26">AE28+AF28+AG28+AH28</f>
        <v>#REF!</v>
      </c>
      <c r="AI29" s="115" t="e">
        <f t="shared" si="26"/>
        <v>#REF!</v>
      </c>
      <c r="AJ29" s="115" t="e">
        <f t="shared" si="26"/>
        <v>#REF!</v>
      </c>
      <c r="AK29" s="115" t="e">
        <f t="shared" si="26"/>
        <v>#REF!</v>
      </c>
      <c r="AL29" s="115" t="e">
        <f t="shared" si="26"/>
        <v>#REF!</v>
      </c>
      <c r="AM29" s="115" t="e">
        <f t="shared" si="26"/>
        <v>#REF!</v>
      </c>
      <c r="AN29" s="115" t="e">
        <f t="shared" si="26"/>
        <v>#REF!</v>
      </c>
      <c r="AO29" s="115" t="e">
        <f t="shared" si="26"/>
        <v>#REF!</v>
      </c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</row>
    <row r="30" spans="1:81" ht="16.5" customHeight="1" x14ac:dyDescent="0.2">
      <c r="A30" s="63" t="s">
        <v>106</v>
      </c>
      <c r="B30" s="117"/>
      <c r="C30" s="118" t="s">
        <v>107</v>
      </c>
      <c r="D30" s="119">
        <f>DIRECCIONALIDAD!J37/100</f>
        <v>0</v>
      </c>
      <c r="E30" s="118"/>
      <c r="F30" s="118" t="s">
        <v>108</v>
      </c>
      <c r="G30" s="119">
        <f>DIRECCIONALIDAD!J38/100</f>
        <v>0</v>
      </c>
      <c r="H30" s="118"/>
      <c r="I30" s="118" t="s">
        <v>109</v>
      </c>
      <c r="J30" s="119">
        <f>DIRECCIONALIDAD!J39/100</f>
        <v>0</v>
      </c>
      <c r="K30" s="120"/>
      <c r="L30" s="114"/>
      <c r="M30" s="117"/>
      <c r="N30" s="118"/>
      <c r="O30" s="118" t="s">
        <v>107</v>
      </c>
      <c r="P30" s="119">
        <f>DIRECCIONALIDAD!J40/100</f>
        <v>0</v>
      </c>
      <c r="Q30" s="118"/>
      <c r="R30" s="118"/>
      <c r="S30" s="118"/>
      <c r="T30" s="118" t="s">
        <v>108</v>
      </c>
      <c r="U30" s="119">
        <f>DIRECCIONALIDAD!J41/100</f>
        <v>0</v>
      </c>
      <c r="V30" s="118"/>
      <c r="W30" s="118"/>
      <c r="X30" s="118"/>
      <c r="Y30" s="118" t="s">
        <v>109</v>
      </c>
      <c r="Z30" s="119">
        <f>DIRECCIONALIDAD!J42/100</f>
        <v>0</v>
      </c>
      <c r="AA30" s="118"/>
      <c r="AB30" s="120"/>
      <c r="AC30" s="114"/>
      <c r="AD30" s="117"/>
      <c r="AE30" s="118" t="s">
        <v>107</v>
      </c>
      <c r="AF30" s="119">
        <f>DIRECCIONALIDAD!J43/100</f>
        <v>0</v>
      </c>
      <c r="AG30" s="118"/>
      <c r="AH30" s="118"/>
      <c r="AI30" s="118"/>
      <c r="AJ30" s="118" t="s">
        <v>108</v>
      </c>
      <c r="AK30" s="119">
        <f>DIRECCIONALIDAD!J44/100</f>
        <v>0</v>
      </c>
      <c r="AL30" s="118"/>
      <c r="AM30" s="118"/>
      <c r="AN30" s="118" t="s">
        <v>109</v>
      </c>
      <c r="AO30" s="121">
        <f>DIRECCIONALIDAD!J45/100</f>
        <v>0</v>
      </c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8"/>
      <c r="BM30" s="58"/>
      <c r="BN30" s="58"/>
      <c r="BO30" s="58"/>
      <c r="BP30" s="58"/>
      <c r="BQ30" s="58"/>
      <c r="BR30" s="58"/>
      <c r="BS30" s="58"/>
      <c r="BT30" s="58"/>
      <c r="BU30" s="58"/>
      <c r="BV30" s="58"/>
      <c r="BW30" s="58"/>
      <c r="BX30" s="58"/>
      <c r="BY30" s="58"/>
      <c r="BZ30" s="58"/>
      <c r="CA30" s="58"/>
      <c r="CB30" s="58"/>
      <c r="CC30" s="58"/>
    </row>
    <row r="31" spans="1:81" ht="16.5" customHeight="1" x14ac:dyDescent="0.2">
      <c r="A31" s="124" t="s">
        <v>149</v>
      </c>
      <c r="B31" s="125" t="e">
        <f>MAX(B29:K29)</f>
        <v>#REF!</v>
      </c>
      <c r="C31" s="118" t="s">
        <v>107</v>
      </c>
      <c r="D31" s="126" t="e">
        <f>+B31*D30</f>
        <v>#REF!</v>
      </c>
      <c r="E31" s="118"/>
      <c r="F31" s="118" t="s">
        <v>108</v>
      </c>
      <c r="G31" s="126" t="e">
        <f>+B31*G30</f>
        <v>#REF!</v>
      </c>
      <c r="H31" s="118"/>
      <c r="I31" s="118" t="s">
        <v>109</v>
      </c>
      <c r="J31" s="126" t="e">
        <f>+B31*J30</f>
        <v>#REF!</v>
      </c>
      <c r="K31" s="120"/>
      <c r="L31" s="114"/>
      <c r="M31" s="125" t="e">
        <f>MAX(M29:AB29)</f>
        <v>#REF!</v>
      </c>
      <c r="N31" s="118"/>
      <c r="O31" s="118" t="s">
        <v>107</v>
      </c>
      <c r="P31" s="127" t="e">
        <f>+M31*P30</f>
        <v>#REF!</v>
      </c>
      <c r="Q31" s="118"/>
      <c r="R31" s="118"/>
      <c r="S31" s="118"/>
      <c r="T31" s="118" t="s">
        <v>108</v>
      </c>
      <c r="U31" s="127" t="e">
        <f>+M31*U30</f>
        <v>#REF!</v>
      </c>
      <c r="V31" s="118"/>
      <c r="W31" s="118"/>
      <c r="X31" s="118"/>
      <c r="Y31" s="118" t="s">
        <v>109</v>
      </c>
      <c r="Z31" s="127" t="e">
        <f>+M31*Z30</f>
        <v>#REF!</v>
      </c>
      <c r="AA31" s="118"/>
      <c r="AB31" s="120"/>
      <c r="AC31" s="114"/>
      <c r="AD31" s="125" t="e">
        <f>MAX(AD29:AO29)</f>
        <v>#REF!</v>
      </c>
      <c r="AE31" s="118" t="s">
        <v>107</v>
      </c>
      <c r="AF31" s="126" t="e">
        <f>+AD31*AF30</f>
        <v>#REF!</v>
      </c>
      <c r="AG31" s="118"/>
      <c r="AH31" s="118"/>
      <c r="AI31" s="118"/>
      <c r="AJ31" s="118" t="s">
        <v>108</v>
      </c>
      <c r="AK31" s="126" t="e">
        <f>+AD31*AK30</f>
        <v>#REF!</v>
      </c>
      <c r="AL31" s="118"/>
      <c r="AM31" s="118"/>
      <c r="AN31" s="118" t="s">
        <v>109</v>
      </c>
      <c r="AO31" s="128" t="e">
        <f>+AD31*AO30</f>
        <v>#REF!</v>
      </c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8"/>
      <c r="BM31" s="58"/>
      <c r="BN31" s="58"/>
      <c r="BO31" s="58"/>
      <c r="BP31" s="58"/>
      <c r="BQ31" s="58"/>
      <c r="BR31" s="58"/>
      <c r="BS31" s="58"/>
      <c r="BT31" s="58"/>
      <c r="BU31" s="58"/>
      <c r="BV31" s="58"/>
      <c r="BW31" s="58"/>
      <c r="BX31" s="58"/>
      <c r="BY31" s="58"/>
      <c r="BZ31" s="58"/>
      <c r="CA31" s="58"/>
      <c r="CB31" s="58"/>
      <c r="CC31" s="58"/>
    </row>
    <row r="32" spans="1:81" ht="16.5" customHeight="1" x14ac:dyDescent="0.2">
      <c r="A32" s="58"/>
      <c r="B32" s="114"/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114"/>
      <c r="Q32" s="114"/>
      <c r="R32" s="114"/>
      <c r="S32" s="114"/>
      <c r="T32" s="181" t="s">
        <v>103</v>
      </c>
      <c r="U32" s="181"/>
      <c r="V32" s="113" t="s">
        <v>110</v>
      </c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  <c r="AG32" s="114"/>
      <c r="AH32" s="114"/>
      <c r="AI32" s="114"/>
      <c r="AJ32" s="114"/>
      <c r="AK32" s="114"/>
      <c r="AL32" s="114"/>
      <c r="AM32" s="114"/>
      <c r="AN32" s="114"/>
      <c r="AO32" s="114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8"/>
      <c r="BM32" s="58"/>
      <c r="BN32" s="58"/>
      <c r="BO32" s="58"/>
      <c r="BP32" s="58"/>
      <c r="BQ32" s="58"/>
      <c r="BR32" s="58"/>
      <c r="BS32" s="58"/>
      <c r="BT32" s="58"/>
      <c r="BU32" s="58"/>
      <c r="BV32" s="58"/>
      <c r="BW32" s="58"/>
      <c r="BX32" s="58"/>
      <c r="BY32" s="58"/>
      <c r="BZ32" s="58"/>
      <c r="CA32" s="58"/>
      <c r="CB32" s="58"/>
      <c r="CC32" s="58"/>
    </row>
    <row r="33" spans="1:81" ht="16.5" customHeight="1" x14ac:dyDescent="0.2">
      <c r="A33" s="66" t="s">
        <v>104</v>
      </c>
      <c r="B33" s="115" t="e">
        <f>B13+B18+B23+B28</f>
        <v>#REF!</v>
      </c>
      <c r="C33" s="115" t="e">
        <f t="shared" ref="C33:K33" si="27">C13+C18+C23+C28</f>
        <v>#REF!</v>
      </c>
      <c r="D33" s="115" t="e">
        <f t="shared" si="27"/>
        <v>#REF!</v>
      </c>
      <c r="E33" s="115" t="e">
        <f t="shared" si="27"/>
        <v>#REF!</v>
      </c>
      <c r="F33" s="115" t="e">
        <f t="shared" si="27"/>
        <v>#REF!</v>
      </c>
      <c r="G33" s="115" t="e">
        <f t="shared" si="27"/>
        <v>#REF!</v>
      </c>
      <c r="H33" s="115" t="e">
        <f t="shared" si="27"/>
        <v>#REF!</v>
      </c>
      <c r="I33" s="115" t="e">
        <f t="shared" si="27"/>
        <v>#REF!</v>
      </c>
      <c r="J33" s="115" t="e">
        <f t="shared" si="27"/>
        <v>#REF!</v>
      </c>
      <c r="K33" s="115" t="e">
        <f t="shared" si="27"/>
        <v>#REF!</v>
      </c>
      <c r="L33" s="116"/>
      <c r="M33" s="115" t="e">
        <f>M13+M18+M23+M28</f>
        <v>#REF!</v>
      </c>
      <c r="N33" s="115" t="e">
        <f t="shared" ref="N33:AB33" si="28">N13+N18+N23+N28</f>
        <v>#REF!</v>
      </c>
      <c r="O33" s="115" t="e">
        <f t="shared" si="28"/>
        <v>#REF!</v>
      </c>
      <c r="P33" s="115" t="e">
        <f t="shared" si="28"/>
        <v>#REF!</v>
      </c>
      <c r="Q33" s="115" t="e">
        <f t="shared" si="28"/>
        <v>#REF!</v>
      </c>
      <c r="R33" s="115" t="e">
        <f t="shared" si="28"/>
        <v>#REF!</v>
      </c>
      <c r="S33" s="115" t="e">
        <f t="shared" si="28"/>
        <v>#REF!</v>
      </c>
      <c r="T33" s="115" t="e">
        <f t="shared" si="28"/>
        <v>#REF!</v>
      </c>
      <c r="U33" s="115" t="e">
        <f t="shared" si="28"/>
        <v>#REF!</v>
      </c>
      <c r="V33" s="115" t="e">
        <f t="shared" si="28"/>
        <v>#REF!</v>
      </c>
      <c r="W33" s="115" t="e">
        <f t="shared" si="28"/>
        <v>#REF!</v>
      </c>
      <c r="X33" s="115" t="e">
        <f t="shared" si="28"/>
        <v>#REF!</v>
      </c>
      <c r="Y33" s="115" t="e">
        <f t="shared" si="28"/>
        <v>#REF!</v>
      </c>
      <c r="Z33" s="115" t="e">
        <f t="shared" si="28"/>
        <v>#REF!</v>
      </c>
      <c r="AA33" s="115" t="e">
        <f t="shared" si="28"/>
        <v>#REF!</v>
      </c>
      <c r="AB33" s="115" t="e">
        <f t="shared" si="28"/>
        <v>#REF!</v>
      </c>
      <c r="AC33" s="116"/>
      <c r="AD33" s="115" t="e">
        <f>AD13+AD18+AD23+AD28</f>
        <v>#REF!</v>
      </c>
      <c r="AE33" s="115" t="e">
        <f t="shared" ref="AE33:AO33" si="29">AE13+AE18+AE23+AE28</f>
        <v>#REF!</v>
      </c>
      <c r="AF33" s="115" t="e">
        <f t="shared" si="29"/>
        <v>#REF!</v>
      </c>
      <c r="AG33" s="115" t="e">
        <f t="shared" si="29"/>
        <v>#REF!</v>
      </c>
      <c r="AH33" s="115" t="e">
        <f t="shared" si="29"/>
        <v>#REF!</v>
      </c>
      <c r="AI33" s="115" t="e">
        <f t="shared" si="29"/>
        <v>#REF!</v>
      </c>
      <c r="AJ33" s="115" t="e">
        <f t="shared" si="29"/>
        <v>#REF!</v>
      </c>
      <c r="AK33" s="115" t="e">
        <f t="shared" si="29"/>
        <v>#REF!</v>
      </c>
      <c r="AL33" s="115" t="e">
        <f t="shared" si="29"/>
        <v>#REF!</v>
      </c>
      <c r="AM33" s="115" t="e">
        <f t="shared" si="29"/>
        <v>#REF!</v>
      </c>
      <c r="AN33" s="115" t="e">
        <f t="shared" si="29"/>
        <v>#REF!</v>
      </c>
      <c r="AO33" s="115" t="e">
        <f t="shared" si="29"/>
        <v>#REF!</v>
      </c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7"/>
      <c r="CA33" s="67"/>
      <c r="CB33" s="67"/>
      <c r="CC33" s="67"/>
    </row>
    <row r="34" spans="1:81" ht="16.5" customHeight="1" x14ac:dyDescent="0.2">
      <c r="A34" s="66" t="s">
        <v>105</v>
      </c>
      <c r="B34" s="115"/>
      <c r="C34" s="115"/>
      <c r="D34" s="115"/>
      <c r="E34" s="115" t="e">
        <f>B33+C33+D33+E33</f>
        <v>#REF!</v>
      </c>
      <c r="F34" s="115" t="e">
        <f t="shared" ref="F34:K34" si="30">C33+D33+E33+F33</f>
        <v>#REF!</v>
      </c>
      <c r="G34" s="115" t="e">
        <f t="shared" si="30"/>
        <v>#REF!</v>
      </c>
      <c r="H34" s="115" t="e">
        <f t="shared" si="30"/>
        <v>#REF!</v>
      </c>
      <c r="I34" s="115" t="e">
        <f t="shared" si="30"/>
        <v>#REF!</v>
      </c>
      <c r="J34" s="115" t="e">
        <f t="shared" si="30"/>
        <v>#REF!</v>
      </c>
      <c r="K34" s="115" t="e">
        <f t="shared" si="30"/>
        <v>#REF!</v>
      </c>
      <c r="L34" s="116"/>
      <c r="M34" s="115"/>
      <c r="N34" s="115"/>
      <c r="O34" s="115"/>
      <c r="P34" s="115" t="e">
        <f>M33+N33+O33+P33</f>
        <v>#REF!</v>
      </c>
      <c r="Q34" s="115" t="e">
        <f t="shared" ref="Q34:AB34" si="31">N33+O33+P33+Q33</f>
        <v>#REF!</v>
      </c>
      <c r="R34" s="115" t="e">
        <f t="shared" si="31"/>
        <v>#REF!</v>
      </c>
      <c r="S34" s="115" t="e">
        <f t="shared" si="31"/>
        <v>#REF!</v>
      </c>
      <c r="T34" s="115" t="e">
        <f t="shared" si="31"/>
        <v>#REF!</v>
      </c>
      <c r="U34" s="115" t="e">
        <f t="shared" si="31"/>
        <v>#REF!</v>
      </c>
      <c r="V34" s="115" t="e">
        <f t="shared" si="31"/>
        <v>#REF!</v>
      </c>
      <c r="W34" s="115" t="e">
        <f t="shared" si="31"/>
        <v>#REF!</v>
      </c>
      <c r="X34" s="115" t="e">
        <f t="shared" si="31"/>
        <v>#REF!</v>
      </c>
      <c r="Y34" s="115" t="e">
        <f t="shared" si="31"/>
        <v>#REF!</v>
      </c>
      <c r="Z34" s="115" t="e">
        <f t="shared" si="31"/>
        <v>#REF!</v>
      </c>
      <c r="AA34" s="115" t="e">
        <f t="shared" si="31"/>
        <v>#REF!</v>
      </c>
      <c r="AB34" s="115" t="e">
        <f t="shared" si="31"/>
        <v>#REF!</v>
      </c>
      <c r="AC34" s="116"/>
      <c r="AD34" s="115"/>
      <c r="AE34" s="115"/>
      <c r="AF34" s="115"/>
      <c r="AG34" s="115" t="e">
        <f>AD33+AE33+AF33+AG33</f>
        <v>#REF!</v>
      </c>
      <c r="AH34" s="115" t="e">
        <f t="shared" ref="AH34:AO34" si="32">AE33+AF33+AG33+AH33</f>
        <v>#REF!</v>
      </c>
      <c r="AI34" s="115" t="e">
        <f t="shared" si="32"/>
        <v>#REF!</v>
      </c>
      <c r="AJ34" s="115" t="e">
        <f t="shared" si="32"/>
        <v>#REF!</v>
      </c>
      <c r="AK34" s="115" t="e">
        <f t="shared" si="32"/>
        <v>#REF!</v>
      </c>
      <c r="AL34" s="115" t="e">
        <f t="shared" si="32"/>
        <v>#REF!</v>
      </c>
      <c r="AM34" s="115" t="e">
        <f t="shared" si="32"/>
        <v>#REF!</v>
      </c>
      <c r="AN34" s="115" t="e">
        <f t="shared" si="32"/>
        <v>#REF!</v>
      </c>
      <c r="AO34" s="115" t="e">
        <f t="shared" si="32"/>
        <v>#REF!</v>
      </c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7"/>
      <c r="CA34" s="67"/>
      <c r="CB34" s="67"/>
      <c r="CC34" s="67"/>
    </row>
    <row r="35" spans="1:81" x14ac:dyDescent="0.2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  <c r="BM35" s="58"/>
      <c r="BN35" s="58"/>
      <c r="BO35" s="58"/>
      <c r="BP35" s="58"/>
      <c r="BQ35" s="58"/>
      <c r="BR35" s="58"/>
      <c r="BS35" s="58"/>
      <c r="BT35" s="58"/>
      <c r="BU35" s="58"/>
      <c r="BV35" s="58"/>
      <c r="BW35" s="58"/>
      <c r="BX35" s="58"/>
      <c r="BY35" s="58"/>
      <c r="BZ35" s="58"/>
      <c r="CA35" s="58"/>
      <c r="CB35" s="58"/>
      <c r="CC35" s="58"/>
    </row>
    <row r="36" spans="1:81" x14ac:dyDescent="0.2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182"/>
      <c r="R36" s="182"/>
      <c r="S36" s="182"/>
      <c r="T36" s="182"/>
      <c r="U36" s="182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58"/>
    </row>
    <row r="37" spans="1:81" x14ac:dyDescent="0.2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67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  <c r="BM37" s="58"/>
      <c r="BN37" s="58"/>
      <c r="BO37" s="58"/>
      <c r="BP37" s="58"/>
      <c r="BQ37" s="58"/>
      <c r="BR37" s="58"/>
      <c r="BS37" s="58"/>
      <c r="BT37" s="58"/>
      <c r="BU37" s="58"/>
      <c r="BV37" s="58"/>
      <c r="BW37" s="58"/>
      <c r="BX37" s="58"/>
      <c r="BY37" s="58"/>
      <c r="BZ37" s="58"/>
      <c r="CA37" s="58"/>
      <c r="CB37" s="58"/>
      <c r="CC37" s="58"/>
    </row>
    <row r="38" spans="1:81" x14ac:dyDescent="0.2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67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8"/>
      <c r="BM38" s="58"/>
      <c r="BN38" s="58"/>
      <c r="BO38" s="58"/>
      <c r="BP38" s="58"/>
      <c r="BQ38" s="58"/>
      <c r="BR38" s="58"/>
      <c r="BS38" s="58"/>
      <c r="BT38" s="58"/>
      <c r="BU38" s="58"/>
      <c r="BV38" s="58"/>
      <c r="BW38" s="58"/>
      <c r="BX38" s="58"/>
      <c r="BY38" s="58"/>
      <c r="BZ38" s="58"/>
      <c r="CA38" s="58"/>
      <c r="CB38" s="58"/>
      <c r="CC38" s="58"/>
    </row>
    <row r="39" spans="1:81" x14ac:dyDescent="0.2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67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8"/>
      <c r="BM39" s="58"/>
      <c r="BN39" s="58"/>
      <c r="BO39" s="58"/>
      <c r="BP39" s="58"/>
      <c r="BQ39" s="58"/>
      <c r="BR39" s="58"/>
      <c r="BS39" s="58"/>
      <c r="BT39" s="58"/>
      <c r="BU39" s="58"/>
      <c r="BV39" s="58"/>
      <c r="BW39" s="58"/>
      <c r="BX39" s="58"/>
      <c r="BY39" s="58"/>
      <c r="BZ39" s="58"/>
      <c r="CA39" s="58"/>
      <c r="CB39" s="58"/>
      <c r="CC39" s="58"/>
    </row>
    <row r="40" spans="1:81" x14ac:dyDescent="0.2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67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8"/>
      <c r="BM40" s="58"/>
      <c r="BN40" s="58"/>
      <c r="BO40" s="58"/>
      <c r="BP40" s="58"/>
      <c r="BQ40" s="58"/>
      <c r="BR40" s="58"/>
      <c r="BS40" s="58"/>
      <c r="BT40" s="58"/>
      <c r="BU40" s="58"/>
      <c r="BV40" s="58"/>
      <c r="BW40" s="58"/>
      <c r="BX40" s="58"/>
      <c r="BY40" s="58"/>
      <c r="BZ40" s="58"/>
      <c r="CA40" s="58"/>
      <c r="CB40" s="58"/>
      <c r="CC40" s="58"/>
    </row>
    <row r="41" spans="1:81" x14ac:dyDescent="0.2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67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8"/>
      <c r="BM41" s="58"/>
      <c r="BN41" s="58"/>
      <c r="BO41" s="58"/>
      <c r="BP41" s="58"/>
      <c r="BQ41" s="58"/>
      <c r="BR41" s="58"/>
      <c r="BS41" s="58"/>
      <c r="BT41" s="58"/>
      <c r="BU41" s="58"/>
      <c r="BV41" s="58"/>
      <c r="BW41" s="58"/>
      <c r="BX41" s="58"/>
      <c r="BY41" s="58"/>
      <c r="BZ41" s="58"/>
      <c r="CA41" s="58"/>
      <c r="CB41" s="58"/>
      <c r="CC41" s="58"/>
    </row>
    <row r="42" spans="1:81" x14ac:dyDescent="0.2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67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8"/>
      <c r="BM42" s="58"/>
      <c r="BN42" s="58"/>
      <c r="BO42" s="58"/>
      <c r="BP42" s="58"/>
      <c r="BQ42" s="58"/>
      <c r="BR42" s="58"/>
      <c r="BS42" s="58"/>
      <c r="BT42" s="58"/>
      <c r="BU42" s="58"/>
      <c r="BV42" s="58"/>
      <c r="BW42" s="58"/>
      <c r="BX42" s="58"/>
      <c r="BY42" s="58"/>
      <c r="BZ42" s="58"/>
      <c r="CA42" s="58"/>
      <c r="CB42" s="58"/>
      <c r="CC42" s="58"/>
    </row>
    <row r="43" spans="1:81" x14ac:dyDescent="0.2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67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L43" s="58"/>
      <c r="BM43" s="58"/>
      <c r="BN43" s="58"/>
      <c r="BO43" s="58"/>
      <c r="BP43" s="58"/>
      <c r="BQ43" s="58"/>
      <c r="BR43" s="58"/>
      <c r="BS43" s="58"/>
      <c r="BT43" s="58"/>
      <c r="BU43" s="58"/>
      <c r="BV43" s="58"/>
      <c r="BW43" s="58"/>
      <c r="BX43" s="58"/>
      <c r="BY43" s="58"/>
      <c r="BZ43" s="58"/>
      <c r="CA43" s="58"/>
      <c r="CB43" s="58"/>
      <c r="CC43" s="58"/>
    </row>
    <row r="44" spans="1:81" x14ac:dyDescent="0.2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67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L44" s="58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8"/>
      <c r="CA44" s="58"/>
      <c r="CB44" s="58"/>
      <c r="CC44" s="58"/>
    </row>
    <row r="45" spans="1:81" x14ac:dyDescent="0.2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67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8"/>
      <c r="BK45" s="58"/>
      <c r="BL45" s="58"/>
      <c r="BM45" s="58"/>
      <c r="BN45" s="58"/>
      <c r="BO45" s="58"/>
      <c r="BP45" s="58"/>
      <c r="BQ45" s="58"/>
      <c r="BR45" s="58"/>
      <c r="BS45" s="58"/>
      <c r="BT45" s="58"/>
      <c r="BU45" s="58"/>
      <c r="BV45" s="58"/>
      <c r="BW45" s="58"/>
      <c r="BX45" s="58"/>
      <c r="BY45" s="58"/>
      <c r="BZ45" s="58"/>
      <c r="CA45" s="58"/>
      <c r="CB45" s="58"/>
      <c r="CC45" s="58"/>
    </row>
    <row r="46" spans="1:81" x14ac:dyDescent="0.2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67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8"/>
      <c r="BM46" s="58"/>
      <c r="BN46" s="58"/>
      <c r="BO46" s="58"/>
      <c r="BP46" s="58"/>
      <c r="BQ46" s="58"/>
      <c r="BR46" s="58"/>
      <c r="BS46" s="58"/>
      <c r="BT46" s="58"/>
      <c r="BU46" s="58"/>
      <c r="BV46" s="58"/>
      <c r="BW46" s="58"/>
      <c r="BX46" s="58"/>
      <c r="BY46" s="58"/>
      <c r="BZ46" s="58"/>
      <c r="CA46" s="58"/>
      <c r="CB46" s="58"/>
      <c r="CC46" s="58"/>
    </row>
    <row r="47" spans="1:81" x14ac:dyDescent="0.2">
      <c r="A47" s="58"/>
      <c r="B47" s="58"/>
      <c r="C47" s="58"/>
      <c r="D47" s="58"/>
      <c r="E47" s="58"/>
      <c r="F47" s="58"/>
      <c r="G47" s="58"/>
      <c r="H47" s="58"/>
      <c r="I47" s="58"/>
      <c r="J47" s="58"/>
      <c r="K47" s="67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L47" s="58"/>
      <c r="BM47" s="58"/>
      <c r="BN47" s="58"/>
      <c r="BO47" s="58"/>
      <c r="BP47" s="58"/>
      <c r="BQ47" s="58"/>
      <c r="BR47" s="58"/>
      <c r="BS47" s="58"/>
      <c r="BT47" s="58"/>
      <c r="BU47" s="58"/>
      <c r="BV47" s="58"/>
      <c r="BW47" s="58"/>
      <c r="BX47" s="58"/>
      <c r="BY47" s="58"/>
      <c r="BZ47" s="58"/>
      <c r="CA47" s="58"/>
      <c r="CB47" s="58"/>
      <c r="CC47" s="58"/>
    </row>
    <row r="48" spans="1:81" x14ac:dyDescent="0.2">
      <c r="A48" s="58"/>
      <c r="B48" s="58"/>
      <c r="C48" s="58"/>
      <c r="D48" s="58"/>
      <c r="E48" s="58"/>
      <c r="F48" s="58"/>
      <c r="G48" s="58"/>
      <c r="H48" s="58"/>
      <c r="I48" s="58"/>
      <c r="J48" s="58"/>
      <c r="K48" s="67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  <c r="BI48" s="58"/>
      <c r="BJ48" s="58"/>
      <c r="BK48" s="58"/>
      <c r="BL48" s="58"/>
      <c r="BM48" s="58"/>
      <c r="BN48" s="58"/>
      <c r="BO48" s="58"/>
      <c r="BP48" s="58"/>
      <c r="BQ48" s="58"/>
      <c r="BR48" s="58"/>
      <c r="BS48" s="58"/>
      <c r="BT48" s="58"/>
      <c r="BU48" s="58"/>
      <c r="BV48" s="58"/>
      <c r="BW48" s="58"/>
      <c r="BX48" s="58"/>
      <c r="BY48" s="58"/>
      <c r="BZ48" s="58"/>
      <c r="CA48" s="58"/>
      <c r="CB48" s="58"/>
      <c r="CC48" s="58"/>
    </row>
    <row r="49" spans="1:81" x14ac:dyDescent="0.2">
      <c r="A49" s="58"/>
      <c r="B49" s="58"/>
      <c r="C49" s="58"/>
      <c r="D49" s="58"/>
      <c r="E49" s="58"/>
      <c r="F49" s="58"/>
      <c r="G49" s="58"/>
      <c r="H49" s="58"/>
      <c r="I49" s="58"/>
      <c r="J49" s="58"/>
      <c r="K49" s="67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58"/>
      <c r="AT49" s="58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58"/>
      <c r="BG49" s="58"/>
      <c r="BH49" s="58"/>
      <c r="BI49" s="58"/>
      <c r="BJ49" s="58"/>
      <c r="BK49" s="58"/>
      <c r="BL49" s="58"/>
      <c r="BM49" s="58"/>
      <c r="BN49" s="58"/>
      <c r="BO49" s="58"/>
      <c r="BP49" s="58"/>
      <c r="BQ49" s="58"/>
      <c r="BR49" s="58"/>
      <c r="BS49" s="58"/>
      <c r="BT49" s="58"/>
      <c r="BU49" s="58"/>
      <c r="BV49" s="58"/>
      <c r="BW49" s="58"/>
      <c r="BX49" s="58"/>
      <c r="BY49" s="58"/>
      <c r="BZ49" s="58"/>
      <c r="CA49" s="58"/>
      <c r="CB49" s="58"/>
      <c r="CC49" s="58"/>
    </row>
    <row r="50" spans="1:81" x14ac:dyDescent="0.2">
      <c r="A50" s="58"/>
      <c r="B50" s="58"/>
      <c r="C50" s="58"/>
      <c r="D50" s="58"/>
      <c r="E50" s="58"/>
      <c r="F50" s="58"/>
      <c r="G50" s="58"/>
      <c r="H50" s="58"/>
      <c r="I50" s="58"/>
      <c r="J50" s="58"/>
      <c r="K50" s="67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8"/>
      <c r="AS50" s="58"/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58"/>
      <c r="BG50" s="58"/>
      <c r="BH50" s="58"/>
      <c r="BI50" s="58"/>
      <c r="BJ50" s="58"/>
      <c r="BK50" s="58"/>
      <c r="BL50" s="58"/>
      <c r="BM50" s="58"/>
      <c r="BN50" s="58"/>
      <c r="BO50" s="58"/>
      <c r="BP50" s="58"/>
      <c r="BQ50" s="58"/>
      <c r="BR50" s="58"/>
      <c r="BS50" s="58"/>
      <c r="BT50" s="58"/>
      <c r="BU50" s="58"/>
      <c r="BV50" s="58"/>
      <c r="BW50" s="58"/>
      <c r="BX50" s="58"/>
      <c r="BY50" s="58"/>
      <c r="BZ50" s="58"/>
      <c r="CA50" s="58"/>
      <c r="CB50" s="58"/>
      <c r="CC50" s="58"/>
    </row>
    <row r="51" spans="1:81" x14ac:dyDescent="0.2">
      <c r="A51" s="58"/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Q51" s="58"/>
      <c r="AR51" s="58"/>
      <c r="AS51" s="58"/>
      <c r="AT51" s="58"/>
      <c r="AU51" s="58"/>
      <c r="AV51" s="58"/>
      <c r="AW51" s="58"/>
      <c r="AX51" s="58"/>
      <c r="AY51" s="58"/>
      <c r="AZ51" s="58"/>
      <c r="BA51" s="58"/>
      <c r="BB51" s="58"/>
      <c r="BC51" s="58"/>
      <c r="BD51" s="58"/>
      <c r="BE51" s="58"/>
      <c r="BF51" s="58"/>
      <c r="BG51" s="58"/>
      <c r="BH51" s="58"/>
      <c r="BI51" s="58"/>
      <c r="BJ51" s="58"/>
      <c r="BK51" s="58"/>
      <c r="BL51" s="58"/>
      <c r="BM51" s="58"/>
      <c r="BN51" s="58"/>
      <c r="BO51" s="58"/>
      <c r="BP51" s="58"/>
      <c r="BQ51" s="58"/>
      <c r="BR51" s="58"/>
      <c r="BS51" s="58"/>
      <c r="BT51" s="58"/>
      <c r="BU51" s="58"/>
      <c r="BV51" s="58"/>
      <c r="BW51" s="58"/>
      <c r="BX51" s="58"/>
      <c r="BY51" s="58"/>
      <c r="BZ51" s="58"/>
      <c r="CA51" s="58"/>
      <c r="CB51" s="58"/>
      <c r="CC51" s="58"/>
    </row>
    <row r="52" spans="1:81" x14ac:dyDescent="0.2">
      <c r="A52" s="58"/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L52" s="58"/>
      <c r="BM52" s="58"/>
      <c r="BN52" s="58"/>
      <c r="BO52" s="58"/>
      <c r="BP52" s="58"/>
      <c r="BQ52" s="58"/>
      <c r="BR52" s="58"/>
      <c r="BS52" s="58"/>
      <c r="BT52" s="58"/>
      <c r="BU52" s="58"/>
      <c r="BV52" s="58"/>
      <c r="BW52" s="58"/>
      <c r="BX52" s="58"/>
      <c r="BY52" s="58"/>
      <c r="BZ52" s="58"/>
      <c r="CA52" s="58"/>
      <c r="CB52" s="58"/>
      <c r="CC52" s="58"/>
    </row>
    <row r="53" spans="1:81" x14ac:dyDescent="0.2">
      <c r="A53" s="58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8"/>
      <c r="BK53" s="58"/>
      <c r="BL53" s="58"/>
      <c r="BM53" s="58"/>
      <c r="BN53" s="58"/>
      <c r="BO53" s="58"/>
      <c r="BP53" s="58"/>
      <c r="BQ53" s="58"/>
      <c r="BR53" s="58"/>
      <c r="BS53" s="58"/>
      <c r="BT53" s="58"/>
      <c r="BU53" s="58"/>
      <c r="BV53" s="58"/>
      <c r="BW53" s="58"/>
      <c r="BX53" s="58"/>
      <c r="BY53" s="58"/>
      <c r="BZ53" s="58"/>
      <c r="CA53" s="58"/>
      <c r="CB53" s="58"/>
      <c r="CC53" s="58"/>
    </row>
    <row r="54" spans="1:81" x14ac:dyDescent="0.2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  <c r="BI54" s="58"/>
      <c r="BJ54" s="58"/>
      <c r="BK54" s="58"/>
      <c r="BL54" s="58"/>
      <c r="BM54" s="58"/>
      <c r="BN54" s="58"/>
      <c r="BO54" s="58"/>
      <c r="BP54" s="58"/>
      <c r="BQ54" s="58"/>
      <c r="BR54" s="58"/>
      <c r="BS54" s="58"/>
      <c r="BT54" s="58"/>
      <c r="BU54" s="58"/>
      <c r="BV54" s="58"/>
      <c r="BW54" s="58"/>
      <c r="BX54" s="58"/>
      <c r="BY54" s="58"/>
      <c r="BZ54" s="58"/>
      <c r="CA54" s="58"/>
      <c r="CB54" s="58"/>
      <c r="CC54" s="58"/>
    </row>
    <row r="55" spans="1:81" x14ac:dyDescent="0.2">
      <c r="A55" s="58"/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8"/>
      <c r="BE55" s="58"/>
      <c r="BF55" s="58"/>
      <c r="BG55" s="58"/>
      <c r="BH55" s="58"/>
      <c r="BI55" s="58"/>
      <c r="BJ55" s="58"/>
      <c r="BK55" s="58"/>
      <c r="BL55" s="58"/>
      <c r="BM55" s="58"/>
      <c r="BN55" s="58"/>
      <c r="BO55" s="58"/>
      <c r="BP55" s="58"/>
      <c r="BQ55" s="58"/>
      <c r="BR55" s="58"/>
      <c r="BS55" s="58"/>
      <c r="BT55" s="58"/>
      <c r="BU55" s="58"/>
      <c r="BV55" s="58"/>
      <c r="BW55" s="58"/>
      <c r="BX55" s="58"/>
      <c r="BY55" s="58"/>
      <c r="BZ55" s="58"/>
      <c r="CA55" s="58"/>
      <c r="CB55" s="58"/>
      <c r="CC55" s="58"/>
    </row>
    <row r="56" spans="1:81" x14ac:dyDescent="0.2">
      <c r="A56" s="5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  <c r="AZ56" s="58"/>
      <c r="BA56" s="58"/>
      <c r="BB56" s="58"/>
      <c r="BC56" s="58"/>
      <c r="BD56" s="58"/>
      <c r="BE56" s="58"/>
      <c r="BF56" s="58"/>
      <c r="BG56" s="58"/>
      <c r="BH56" s="58"/>
      <c r="BI56" s="58"/>
      <c r="BJ56" s="58"/>
      <c r="BK56" s="58"/>
      <c r="BL56" s="58"/>
      <c r="BM56" s="58"/>
      <c r="BN56" s="58"/>
      <c r="BO56" s="58"/>
      <c r="BP56" s="58"/>
      <c r="BQ56" s="58"/>
      <c r="BR56" s="58"/>
      <c r="BS56" s="58"/>
      <c r="BT56" s="58"/>
      <c r="BU56" s="58"/>
      <c r="BV56" s="58"/>
      <c r="BW56" s="58"/>
      <c r="BX56" s="58"/>
      <c r="BY56" s="58"/>
      <c r="BZ56" s="58"/>
      <c r="CA56" s="58"/>
      <c r="CB56" s="58"/>
      <c r="CC56" s="58"/>
    </row>
    <row r="57" spans="1:81" x14ac:dyDescent="0.2">
      <c r="A57" s="58"/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58"/>
      <c r="BE57" s="58"/>
      <c r="BF57" s="58"/>
      <c r="BG57" s="58"/>
      <c r="BH57" s="58"/>
      <c r="BI57" s="58"/>
      <c r="BJ57" s="58"/>
      <c r="BK57" s="58"/>
      <c r="BL57" s="58"/>
      <c r="BM57" s="58"/>
      <c r="BN57" s="58"/>
      <c r="BO57" s="58"/>
      <c r="BP57" s="58"/>
      <c r="BQ57" s="58"/>
      <c r="BR57" s="58"/>
      <c r="BS57" s="58"/>
      <c r="BT57" s="58"/>
      <c r="BU57" s="58"/>
      <c r="BV57" s="58"/>
      <c r="BW57" s="58"/>
      <c r="BX57" s="58"/>
      <c r="BY57" s="58"/>
      <c r="BZ57" s="58"/>
      <c r="CA57" s="58"/>
      <c r="CB57" s="58"/>
      <c r="CC57" s="58"/>
    </row>
    <row r="58" spans="1:81" x14ac:dyDescent="0.2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  <c r="BF58" s="58"/>
      <c r="BG58" s="58"/>
      <c r="BH58" s="58"/>
      <c r="BI58" s="58"/>
      <c r="BJ58" s="58"/>
      <c r="BK58" s="58"/>
      <c r="BL58" s="58"/>
      <c r="BM58" s="58"/>
      <c r="BN58" s="58"/>
      <c r="BO58" s="58"/>
      <c r="BP58" s="58"/>
      <c r="BQ58" s="58"/>
      <c r="BR58" s="58"/>
      <c r="BS58" s="58"/>
      <c r="BT58" s="58"/>
      <c r="BU58" s="58"/>
      <c r="BV58" s="58"/>
      <c r="BW58" s="58"/>
      <c r="BX58" s="58"/>
      <c r="BY58" s="58"/>
      <c r="BZ58" s="58"/>
      <c r="CA58" s="58"/>
      <c r="CB58" s="58"/>
      <c r="CC58" s="58"/>
    </row>
    <row r="59" spans="1:81" x14ac:dyDescent="0.2">
      <c r="A59" s="58"/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8"/>
      <c r="BH59" s="58"/>
      <c r="BI59" s="58"/>
      <c r="BJ59" s="58"/>
      <c r="BK59" s="58"/>
      <c r="BL59" s="58"/>
      <c r="BM59" s="58"/>
      <c r="BN59" s="58"/>
      <c r="BO59" s="58"/>
      <c r="BP59" s="58"/>
      <c r="BQ59" s="58"/>
      <c r="BR59" s="58"/>
      <c r="BS59" s="58"/>
      <c r="BT59" s="58"/>
      <c r="BU59" s="58"/>
      <c r="BV59" s="58"/>
      <c r="BW59" s="58"/>
      <c r="BX59" s="58"/>
      <c r="BY59" s="58"/>
      <c r="BZ59" s="58"/>
      <c r="CA59" s="58"/>
      <c r="CB59" s="58"/>
      <c r="CC59" s="58"/>
    </row>
    <row r="60" spans="1:81" x14ac:dyDescent="0.2">
      <c r="A60" s="58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L60" s="58"/>
      <c r="BM60" s="58"/>
      <c r="BN60" s="58"/>
      <c r="BO60" s="58"/>
      <c r="BP60" s="58"/>
      <c r="BQ60" s="58"/>
      <c r="BR60" s="58"/>
      <c r="BS60" s="58"/>
      <c r="BT60" s="58"/>
      <c r="BU60" s="58"/>
      <c r="BV60" s="58"/>
      <c r="BW60" s="58"/>
      <c r="BX60" s="58"/>
      <c r="BY60" s="58"/>
      <c r="BZ60" s="58"/>
      <c r="CA60" s="58"/>
      <c r="CB60" s="58"/>
      <c r="CC60" s="58"/>
    </row>
    <row r="61" spans="1:81" x14ac:dyDescent="0.2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L61" s="58"/>
      <c r="BM61" s="58"/>
      <c r="BN61" s="58"/>
      <c r="BO61" s="58"/>
      <c r="BP61" s="58"/>
      <c r="BQ61" s="58"/>
      <c r="BR61" s="58"/>
      <c r="BS61" s="58"/>
      <c r="BT61" s="58"/>
      <c r="BU61" s="58"/>
      <c r="BV61" s="58"/>
      <c r="BW61" s="58"/>
      <c r="BX61" s="58"/>
      <c r="BY61" s="58"/>
      <c r="BZ61" s="58"/>
      <c r="CA61" s="58"/>
      <c r="CB61" s="58"/>
      <c r="CC61" s="58"/>
    </row>
    <row r="62" spans="1:81" x14ac:dyDescent="0.2">
      <c r="A62" s="58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  <c r="AS62" s="58"/>
      <c r="AT62" s="58"/>
      <c r="AU62" s="58"/>
      <c r="AV62" s="58"/>
      <c r="AW62" s="58"/>
      <c r="AX62" s="58"/>
      <c r="AY62" s="58"/>
      <c r="AZ62" s="58"/>
      <c r="BA62" s="58"/>
      <c r="BB62" s="58"/>
      <c r="BC62" s="58"/>
      <c r="BD62" s="58"/>
      <c r="BE62" s="58"/>
      <c r="BF62" s="58"/>
      <c r="BG62" s="58"/>
      <c r="BH62" s="58"/>
      <c r="BI62" s="58"/>
      <c r="BJ62" s="58"/>
      <c r="BK62" s="58"/>
      <c r="BL62" s="58"/>
      <c r="BM62" s="58"/>
      <c r="BN62" s="58"/>
      <c r="BO62" s="58"/>
      <c r="BP62" s="58"/>
      <c r="BQ62" s="58"/>
      <c r="BR62" s="58"/>
      <c r="BS62" s="58"/>
      <c r="BT62" s="58"/>
      <c r="BU62" s="58"/>
      <c r="BV62" s="58"/>
      <c r="BW62" s="58"/>
      <c r="BX62" s="58"/>
      <c r="BY62" s="58"/>
      <c r="BZ62" s="58"/>
      <c r="CA62" s="58"/>
      <c r="CB62" s="58"/>
      <c r="CC62" s="58"/>
    </row>
    <row r="63" spans="1:81" x14ac:dyDescent="0.2">
      <c r="A63" s="58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B63" s="58"/>
      <c r="BC63" s="58"/>
      <c r="BD63" s="58"/>
      <c r="BE63" s="58"/>
      <c r="BF63" s="58"/>
      <c r="BG63" s="58"/>
      <c r="BH63" s="58"/>
      <c r="BI63" s="58"/>
      <c r="BJ63" s="58"/>
      <c r="BK63" s="58"/>
      <c r="BL63" s="58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8"/>
      <c r="CA63" s="58"/>
      <c r="CB63" s="58"/>
      <c r="CC63" s="58"/>
    </row>
    <row r="64" spans="1:81" x14ac:dyDescent="0.2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58"/>
      <c r="AS64" s="58"/>
      <c r="AT64" s="58"/>
      <c r="AU64" s="58"/>
      <c r="AV64" s="58"/>
      <c r="AW64" s="58"/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  <c r="BI64" s="58"/>
      <c r="BJ64" s="58"/>
      <c r="BK64" s="58"/>
      <c r="BL64" s="58"/>
      <c r="BM64" s="58"/>
      <c r="BN64" s="58"/>
      <c r="BO64" s="58"/>
      <c r="BP64" s="58"/>
      <c r="BQ64" s="58"/>
      <c r="BR64" s="58"/>
      <c r="BS64" s="58"/>
      <c r="BT64" s="58"/>
      <c r="BU64" s="58"/>
      <c r="BV64" s="58"/>
      <c r="BW64" s="58"/>
      <c r="BX64" s="58"/>
      <c r="BY64" s="58"/>
      <c r="BZ64" s="58"/>
      <c r="CA64" s="58"/>
      <c r="CB64" s="58"/>
      <c r="CC64" s="58"/>
    </row>
    <row r="65" spans="1:81" x14ac:dyDescent="0.2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8"/>
      <c r="AM65" s="58"/>
      <c r="AN65" s="58"/>
      <c r="AO65" s="58"/>
      <c r="AP65" s="58"/>
      <c r="AQ65" s="58"/>
      <c r="AR65" s="58"/>
      <c r="AS65" s="58"/>
      <c r="AT65" s="58"/>
      <c r="AU65" s="58"/>
      <c r="AV65" s="58"/>
      <c r="AW65" s="58"/>
      <c r="AX65" s="58"/>
      <c r="AY65" s="58"/>
      <c r="AZ65" s="58"/>
      <c r="BA65" s="58"/>
      <c r="BB65" s="58"/>
      <c r="BC65" s="58"/>
      <c r="BD65" s="58"/>
      <c r="BE65" s="58"/>
      <c r="BF65" s="58"/>
      <c r="BG65" s="58"/>
      <c r="BH65" s="58"/>
      <c r="BI65" s="58"/>
      <c r="BJ65" s="58"/>
      <c r="BK65" s="58"/>
      <c r="BL65" s="58"/>
      <c r="BM65" s="58"/>
      <c r="BN65" s="58"/>
      <c r="BO65" s="58"/>
      <c r="BP65" s="58"/>
      <c r="BQ65" s="58"/>
      <c r="BR65" s="58"/>
      <c r="BS65" s="58"/>
      <c r="BT65" s="58"/>
      <c r="BU65" s="58"/>
      <c r="BV65" s="58"/>
      <c r="BW65" s="58"/>
      <c r="BX65" s="58"/>
      <c r="BY65" s="58"/>
      <c r="BZ65" s="58"/>
      <c r="CA65" s="58"/>
      <c r="CB65" s="58"/>
      <c r="CC65" s="58"/>
    </row>
    <row r="66" spans="1:81" x14ac:dyDescent="0.2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  <c r="AM66" s="58"/>
      <c r="AN66" s="58"/>
      <c r="AO66" s="58"/>
      <c r="AP66" s="58"/>
      <c r="AQ66" s="58"/>
      <c r="AR66" s="58"/>
      <c r="AS66" s="58"/>
      <c r="AT66" s="58"/>
      <c r="AU66" s="58"/>
      <c r="AV66" s="58"/>
      <c r="AW66" s="58"/>
      <c r="AX66" s="58"/>
      <c r="AY66" s="58"/>
      <c r="AZ66" s="58"/>
      <c r="BA66" s="58"/>
      <c r="BB66" s="58"/>
      <c r="BC66" s="58"/>
      <c r="BD66" s="58"/>
      <c r="BE66" s="58"/>
      <c r="BF66" s="58"/>
      <c r="BG66" s="58"/>
      <c r="BH66" s="58"/>
      <c r="BI66" s="58"/>
      <c r="BJ66" s="58"/>
      <c r="BK66" s="58"/>
      <c r="BL66" s="58"/>
      <c r="BM66" s="58"/>
      <c r="BN66" s="58"/>
      <c r="BO66" s="58"/>
      <c r="BP66" s="58"/>
      <c r="BQ66" s="58"/>
      <c r="BR66" s="58"/>
      <c r="BS66" s="58"/>
      <c r="BT66" s="58"/>
      <c r="BU66" s="58"/>
      <c r="BV66" s="58"/>
      <c r="BW66" s="58"/>
      <c r="BX66" s="58"/>
      <c r="BY66" s="58"/>
      <c r="BZ66" s="58"/>
      <c r="CA66" s="58"/>
      <c r="CB66" s="58"/>
      <c r="CC66" s="58"/>
    </row>
    <row r="67" spans="1:81" x14ac:dyDescent="0.2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58"/>
      <c r="BC67" s="58"/>
      <c r="BD67" s="58"/>
      <c r="BE67" s="58"/>
      <c r="BF67" s="58"/>
      <c r="BG67" s="58"/>
      <c r="BH67" s="58"/>
      <c r="BI67" s="58"/>
      <c r="BJ67" s="58"/>
      <c r="BK67" s="58"/>
      <c r="BL67" s="58"/>
      <c r="BM67" s="58"/>
      <c r="BN67" s="58"/>
      <c r="BO67" s="58"/>
      <c r="BP67" s="58"/>
      <c r="BQ67" s="58"/>
      <c r="BR67" s="58"/>
      <c r="BS67" s="58"/>
      <c r="BT67" s="58"/>
      <c r="BU67" s="58"/>
      <c r="BV67" s="58"/>
      <c r="BW67" s="58"/>
      <c r="BX67" s="58"/>
      <c r="BY67" s="58"/>
      <c r="BZ67" s="58"/>
      <c r="CA67" s="58"/>
      <c r="CB67" s="58"/>
      <c r="CC67" s="58"/>
    </row>
    <row r="68" spans="1:81" x14ac:dyDescent="0.2">
      <c r="A68" s="58"/>
      <c r="B68" s="58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  <c r="AA68" s="58"/>
      <c r="AB68" s="58"/>
      <c r="AC68" s="58"/>
      <c r="AD68" s="58"/>
      <c r="AE68" s="58"/>
      <c r="AF68" s="58"/>
      <c r="AG68" s="58"/>
      <c r="AH68" s="58"/>
      <c r="AI68" s="58"/>
      <c r="AJ68" s="58"/>
      <c r="AK68" s="58"/>
      <c r="AL68" s="58"/>
      <c r="AM68" s="58"/>
      <c r="AN68" s="58"/>
      <c r="AO68" s="58"/>
      <c r="AP68" s="58"/>
      <c r="AQ68" s="58"/>
      <c r="AR68" s="58"/>
      <c r="AS68" s="58"/>
      <c r="AT68" s="58"/>
      <c r="AU68" s="58"/>
      <c r="AV68" s="58"/>
      <c r="AW68" s="58"/>
      <c r="AX68" s="58"/>
      <c r="AY68" s="58"/>
      <c r="AZ68" s="58"/>
      <c r="BA68" s="58"/>
      <c r="BB68" s="58"/>
      <c r="BC68" s="58"/>
      <c r="BD68" s="58"/>
      <c r="BE68" s="58"/>
      <c r="BF68" s="58"/>
      <c r="BG68" s="58"/>
      <c r="BH68" s="58"/>
      <c r="BI68" s="58"/>
      <c r="BJ68" s="58"/>
      <c r="BK68" s="58"/>
      <c r="BL68" s="58"/>
      <c r="BM68" s="58"/>
      <c r="BN68" s="58"/>
      <c r="BO68" s="58"/>
      <c r="BP68" s="58"/>
      <c r="BQ68" s="58"/>
      <c r="BR68" s="58"/>
      <c r="BS68" s="58"/>
      <c r="BT68" s="58"/>
      <c r="BU68" s="58"/>
      <c r="BV68" s="58"/>
      <c r="BW68" s="58"/>
      <c r="BX68" s="58"/>
      <c r="BY68" s="58"/>
      <c r="BZ68" s="58"/>
      <c r="CA68" s="58"/>
      <c r="CB68" s="58"/>
      <c r="CC68" s="58"/>
    </row>
    <row r="69" spans="1:81" x14ac:dyDescent="0.2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8"/>
      <c r="AM69" s="58"/>
      <c r="AN69" s="58"/>
      <c r="AO69" s="58"/>
      <c r="AP69" s="58"/>
      <c r="AQ69" s="58"/>
      <c r="AR69" s="58"/>
      <c r="AS69" s="58"/>
      <c r="AT69" s="58"/>
      <c r="AU69" s="58"/>
      <c r="AV69" s="58"/>
      <c r="AW69" s="58"/>
      <c r="AX69" s="58"/>
      <c r="AY69" s="58"/>
      <c r="AZ69" s="58"/>
      <c r="BA69" s="58"/>
      <c r="BB69" s="58"/>
      <c r="BC69" s="58"/>
      <c r="BD69" s="58"/>
      <c r="BE69" s="58"/>
      <c r="BF69" s="58"/>
      <c r="BG69" s="58"/>
      <c r="BH69" s="58"/>
      <c r="BI69" s="58"/>
      <c r="BJ69" s="58"/>
      <c r="BK69" s="58"/>
      <c r="BL69" s="58"/>
      <c r="BM69" s="58"/>
      <c r="BN69" s="58"/>
      <c r="BO69" s="58"/>
      <c r="BP69" s="58"/>
      <c r="BQ69" s="58"/>
      <c r="BR69" s="58"/>
      <c r="BS69" s="58"/>
      <c r="BT69" s="58"/>
      <c r="BU69" s="58"/>
      <c r="BV69" s="58"/>
      <c r="BW69" s="58"/>
      <c r="BX69" s="58"/>
      <c r="BY69" s="58"/>
      <c r="BZ69" s="58"/>
      <c r="CA69" s="58"/>
      <c r="CB69" s="58"/>
      <c r="CC69" s="58"/>
    </row>
    <row r="70" spans="1:81" x14ac:dyDescent="0.2">
      <c r="A70" s="58"/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/>
      <c r="AC70" s="58"/>
      <c r="AD70" s="58"/>
      <c r="AE70" s="58"/>
      <c r="AF70" s="58"/>
      <c r="AG70" s="58"/>
      <c r="AH70" s="58"/>
      <c r="AI70" s="58"/>
      <c r="AJ70" s="58"/>
      <c r="AK70" s="58"/>
      <c r="AL70" s="58"/>
      <c r="AM70" s="58"/>
      <c r="AN70" s="58"/>
      <c r="AO70" s="58"/>
      <c r="AP70" s="58"/>
      <c r="AQ70" s="58"/>
      <c r="AR70" s="58"/>
      <c r="AS70" s="58"/>
      <c r="AT70" s="58"/>
      <c r="AU70" s="58"/>
      <c r="AV70" s="58"/>
      <c r="AW70" s="58"/>
      <c r="AX70" s="58"/>
      <c r="AY70" s="58"/>
      <c r="AZ70" s="58"/>
      <c r="BA70" s="58"/>
      <c r="BB70" s="58"/>
      <c r="BC70" s="58"/>
      <c r="BD70" s="58"/>
      <c r="BE70" s="58"/>
      <c r="BF70" s="58"/>
      <c r="BG70" s="58"/>
      <c r="BH70" s="58"/>
      <c r="BI70" s="58"/>
      <c r="BJ70" s="58"/>
      <c r="BK70" s="58"/>
      <c r="BL70" s="58"/>
      <c r="BM70" s="58"/>
      <c r="BN70" s="58"/>
      <c r="BO70" s="58"/>
      <c r="BP70" s="58"/>
      <c r="BQ70" s="58"/>
      <c r="BR70" s="58"/>
      <c r="BS70" s="58"/>
      <c r="BT70" s="58"/>
      <c r="BU70" s="58"/>
      <c r="BV70" s="58"/>
      <c r="BW70" s="58"/>
      <c r="BX70" s="58"/>
      <c r="BY70" s="58"/>
      <c r="BZ70" s="58"/>
      <c r="CA70" s="58"/>
      <c r="CB70" s="58"/>
      <c r="CC70" s="58"/>
    </row>
    <row r="71" spans="1:81" x14ac:dyDescent="0.2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8"/>
      <c r="AR71" s="58"/>
      <c r="AS71" s="58"/>
      <c r="AT71" s="58"/>
      <c r="AU71" s="58"/>
      <c r="AV71" s="58"/>
      <c r="AW71" s="58"/>
      <c r="AX71" s="58"/>
      <c r="AY71" s="58"/>
      <c r="AZ71" s="58"/>
      <c r="BA71" s="58"/>
      <c r="BB71" s="58"/>
      <c r="BC71" s="58"/>
      <c r="BD71" s="58"/>
      <c r="BE71" s="58"/>
      <c r="BF71" s="58"/>
      <c r="BG71" s="58"/>
      <c r="BH71" s="58"/>
      <c r="BI71" s="58"/>
      <c r="BJ71" s="58"/>
      <c r="BK71" s="58"/>
      <c r="BL71" s="58"/>
      <c r="BM71" s="58"/>
      <c r="BN71" s="58"/>
      <c r="BO71" s="58"/>
      <c r="BP71" s="58"/>
      <c r="BQ71" s="58"/>
      <c r="BR71" s="58"/>
      <c r="BS71" s="58"/>
      <c r="BT71" s="58"/>
      <c r="BU71" s="58"/>
      <c r="BV71" s="58"/>
      <c r="BW71" s="58"/>
      <c r="BX71" s="58"/>
      <c r="BY71" s="58"/>
      <c r="BZ71" s="58"/>
      <c r="CA71" s="58"/>
      <c r="CB71" s="58"/>
      <c r="CC71" s="58"/>
    </row>
    <row r="72" spans="1:81" x14ac:dyDescent="0.2">
      <c r="A72" s="58"/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58"/>
      <c r="AQ72" s="58"/>
      <c r="AR72" s="58"/>
      <c r="AS72" s="58"/>
      <c r="AT72" s="58"/>
      <c r="AU72" s="58"/>
      <c r="AV72" s="58"/>
      <c r="AW72" s="58"/>
      <c r="AX72" s="58"/>
      <c r="AY72" s="58"/>
      <c r="AZ72" s="58"/>
      <c r="BA72" s="58"/>
      <c r="BB72" s="58"/>
      <c r="BC72" s="58"/>
      <c r="BD72" s="58"/>
      <c r="BE72" s="58"/>
      <c r="BF72" s="58"/>
      <c r="BG72" s="58"/>
      <c r="BH72" s="58"/>
      <c r="BI72" s="58"/>
      <c r="BJ72" s="58"/>
      <c r="BK72" s="58"/>
      <c r="BL72" s="58"/>
      <c r="BM72" s="58"/>
      <c r="BN72" s="58"/>
      <c r="BO72" s="58"/>
      <c r="BP72" s="58"/>
      <c r="BQ72" s="58"/>
      <c r="BR72" s="58"/>
      <c r="BS72" s="58"/>
      <c r="BT72" s="58"/>
      <c r="BU72" s="58"/>
      <c r="BV72" s="58"/>
      <c r="BW72" s="58"/>
      <c r="BX72" s="58"/>
      <c r="BY72" s="58"/>
      <c r="BZ72" s="58"/>
      <c r="CA72" s="58"/>
      <c r="CB72" s="58"/>
      <c r="CC72" s="58"/>
    </row>
    <row r="73" spans="1:81" x14ac:dyDescent="0.2">
      <c r="A73" s="58"/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I73" s="58"/>
      <c r="AJ73" s="58"/>
      <c r="AK73" s="58"/>
      <c r="AL73" s="58"/>
      <c r="AM73" s="58"/>
      <c r="AN73" s="58"/>
      <c r="AO73" s="58"/>
      <c r="AP73" s="58"/>
      <c r="AQ73" s="58"/>
      <c r="AR73" s="58"/>
      <c r="AS73" s="58"/>
      <c r="AT73" s="58"/>
      <c r="AU73" s="58"/>
      <c r="AV73" s="58"/>
      <c r="AW73" s="58"/>
      <c r="AX73" s="58"/>
      <c r="AY73" s="58"/>
      <c r="AZ73" s="58"/>
      <c r="BA73" s="58"/>
      <c r="BB73" s="58"/>
      <c r="BC73" s="58"/>
      <c r="BD73" s="58"/>
      <c r="BE73" s="58"/>
      <c r="BF73" s="58"/>
      <c r="BG73" s="58"/>
      <c r="BH73" s="58"/>
      <c r="BI73" s="58"/>
      <c r="BJ73" s="58"/>
      <c r="BK73" s="58"/>
      <c r="BL73" s="58"/>
      <c r="BM73" s="58"/>
      <c r="BN73" s="58"/>
      <c r="BO73" s="58"/>
      <c r="BP73" s="58"/>
      <c r="BQ73" s="58"/>
      <c r="BR73" s="58"/>
      <c r="BS73" s="58"/>
      <c r="BT73" s="58"/>
      <c r="BU73" s="58"/>
      <c r="BV73" s="58"/>
      <c r="BW73" s="58"/>
      <c r="BX73" s="58"/>
      <c r="BY73" s="58"/>
      <c r="BZ73" s="58"/>
      <c r="CA73" s="58"/>
      <c r="CB73" s="58"/>
      <c r="CC73" s="58"/>
    </row>
    <row r="74" spans="1:81" x14ac:dyDescent="0.2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8"/>
      <c r="AM74" s="58"/>
      <c r="AN74" s="58"/>
      <c r="AO74" s="58"/>
      <c r="AP74" s="58"/>
      <c r="AQ74" s="58"/>
      <c r="AR74" s="58"/>
      <c r="AS74" s="58"/>
      <c r="AT74" s="58"/>
      <c r="AU74" s="58"/>
      <c r="AV74" s="58"/>
      <c r="AW74" s="58"/>
      <c r="AX74" s="58"/>
      <c r="AY74" s="58"/>
      <c r="AZ74" s="58"/>
      <c r="BA74" s="58"/>
      <c r="BB74" s="58"/>
      <c r="BC74" s="58"/>
      <c r="BD74" s="58"/>
      <c r="BE74" s="58"/>
      <c r="BF74" s="58"/>
      <c r="BG74" s="58"/>
      <c r="BH74" s="58"/>
      <c r="BI74" s="58"/>
      <c r="BJ74" s="58"/>
      <c r="BK74" s="58"/>
      <c r="BL74" s="58"/>
      <c r="BM74" s="58"/>
      <c r="BN74" s="58"/>
      <c r="BO74" s="58"/>
      <c r="BP74" s="58"/>
      <c r="BQ74" s="58"/>
      <c r="BR74" s="58"/>
      <c r="BS74" s="58"/>
      <c r="BT74" s="58"/>
      <c r="BU74" s="58"/>
      <c r="BV74" s="58"/>
      <c r="BW74" s="58"/>
      <c r="BX74" s="58"/>
      <c r="BY74" s="58"/>
      <c r="BZ74" s="58"/>
      <c r="CA74" s="58"/>
      <c r="CB74" s="58"/>
      <c r="CC74" s="58"/>
    </row>
    <row r="75" spans="1:81" x14ac:dyDescent="0.2">
      <c r="A75" s="58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8"/>
      <c r="AR75" s="58"/>
      <c r="AS75" s="58"/>
      <c r="AT75" s="58"/>
      <c r="AU75" s="58"/>
      <c r="AV75" s="58"/>
      <c r="AW75" s="58"/>
      <c r="AX75" s="58"/>
      <c r="AY75" s="58"/>
      <c r="AZ75" s="58"/>
      <c r="BA75" s="58"/>
      <c r="BB75" s="58"/>
      <c r="BC75" s="58"/>
      <c r="BD75" s="58"/>
      <c r="BE75" s="58"/>
      <c r="BF75" s="58"/>
      <c r="BG75" s="58"/>
      <c r="BH75" s="58"/>
      <c r="BI75" s="58"/>
      <c r="BJ75" s="58"/>
      <c r="BK75" s="58"/>
      <c r="BL75" s="58"/>
      <c r="BM75" s="58"/>
      <c r="BN75" s="58"/>
      <c r="BO75" s="58"/>
      <c r="BP75" s="58"/>
      <c r="BQ75" s="58"/>
      <c r="BR75" s="58"/>
      <c r="BS75" s="58"/>
      <c r="BT75" s="58"/>
      <c r="BU75" s="58"/>
      <c r="BV75" s="58"/>
      <c r="BW75" s="58"/>
      <c r="BX75" s="58"/>
      <c r="BY75" s="58"/>
      <c r="BZ75" s="58"/>
      <c r="CA75" s="58"/>
      <c r="CB75" s="58"/>
      <c r="CC75" s="58"/>
    </row>
    <row r="76" spans="1:81" x14ac:dyDescent="0.2">
      <c r="A76" s="58"/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  <c r="AD76" s="58"/>
      <c r="AE76" s="58"/>
      <c r="AF76" s="58"/>
      <c r="AG76" s="58"/>
      <c r="AH76" s="58"/>
      <c r="AI76" s="58"/>
      <c r="AJ76" s="58"/>
      <c r="AK76" s="58"/>
      <c r="AL76" s="58"/>
      <c r="AM76" s="58"/>
      <c r="AN76" s="58"/>
      <c r="AO76" s="58"/>
      <c r="AP76" s="58"/>
      <c r="AQ76" s="58"/>
      <c r="AR76" s="58"/>
      <c r="AS76" s="58"/>
      <c r="AT76" s="58"/>
      <c r="AU76" s="58"/>
      <c r="AV76" s="58"/>
      <c r="AW76" s="58"/>
      <c r="AX76" s="58"/>
      <c r="AY76" s="58"/>
      <c r="AZ76" s="58"/>
      <c r="BA76" s="58"/>
      <c r="BB76" s="58"/>
      <c r="BC76" s="58"/>
      <c r="BD76" s="58"/>
      <c r="BE76" s="58"/>
      <c r="BF76" s="58"/>
      <c r="BG76" s="58"/>
      <c r="BH76" s="58"/>
      <c r="BI76" s="58"/>
      <c r="BJ76" s="58"/>
      <c r="BK76" s="58"/>
      <c r="BL76" s="58"/>
      <c r="BM76" s="58"/>
      <c r="BN76" s="58"/>
      <c r="BO76" s="58"/>
      <c r="BP76" s="58"/>
      <c r="BQ76" s="58"/>
      <c r="BR76" s="58"/>
      <c r="BS76" s="58"/>
      <c r="BT76" s="58"/>
      <c r="BU76" s="58"/>
      <c r="BV76" s="58"/>
      <c r="BW76" s="58"/>
      <c r="BX76" s="58"/>
      <c r="BY76" s="58"/>
      <c r="BZ76" s="58"/>
      <c r="CA76" s="58"/>
      <c r="CB76" s="58"/>
      <c r="CC76" s="58"/>
    </row>
    <row r="77" spans="1:81" x14ac:dyDescent="0.2">
      <c r="A77" s="58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8"/>
      <c r="BE77" s="58"/>
      <c r="BF77" s="58"/>
      <c r="BG77" s="58"/>
      <c r="BH77" s="58"/>
      <c r="BI77" s="58"/>
      <c r="BJ77" s="58"/>
      <c r="BK77" s="58"/>
      <c r="BL77" s="58"/>
      <c r="BM77" s="58"/>
      <c r="BN77" s="58"/>
      <c r="BO77" s="58"/>
      <c r="BP77" s="58"/>
      <c r="BQ77" s="58"/>
      <c r="BR77" s="58"/>
      <c r="BS77" s="58"/>
      <c r="BT77" s="58"/>
      <c r="BU77" s="58"/>
      <c r="BV77" s="58"/>
      <c r="BW77" s="58"/>
      <c r="BX77" s="58"/>
      <c r="BY77" s="58"/>
      <c r="BZ77" s="58"/>
      <c r="CA77" s="58"/>
      <c r="CB77" s="58"/>
      <c r="CC77" s="58"/>
    </row>
    <row r="78" spans="1:81" x14ac:dyDescent="0.2">
      <c r="A78" s="58"/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  <c r="AF78" s="58"/>
      <c r="AG78" s="58"/>
      <c r="AH78" s="58"/>
      <c r="AI78" s="58"/>
      <c r="AJ78" s="58"/>
      <c r="AK78" s="58"/>
      <c r="AL78" s="58"/>
      <c r="AM78" s="58"/>
      <c r="AN78" s="58"/>
      <c r="AO78" s="58"/>
      <c r="AP78" s="58"/>
      <c r="AQ78" s="58"/>
      <c r="AR78" s="58"/>
      <c r="AS78" s="58"/>
      <c r="AT78" s="58"/>
      <c r="AU78" s="58"/>
      <c r="AV78" s="58"/>
      <c r="AW78" s="58"/>
      <c r="AX78" s="58"/>
      <c r="AY78" s="58"/>
      <c r="AZ78" s="58"/>
      <c r="BA78" s="58"/>
      <c r="BB78" s="58"/>
      <c r="BC78" s="58"/>
      <c r="BD78" s="58"/>
      <c r="BE78" s="58"/>
      <c r="BF78" s="58"/>
      <c r="BG78" s="58"/>
      <c r="BH78" s="58"/>
      <c r="BI78" s="58"/>
      <c r="BJ78" s="58"/>
      <c r="BK78" s="58"/>
      <c r="BL78" s="58"/>
      <c r="BM78" s="58"/>
      <c r="BN78" s="58"/>
      <c r="BO78" s="58"/>
      <c r="BP78" s="58"/>
      <c r="BQ78" s="58"/>
      <c r="BR78" s="58"/>
      <c r="BS78" s="58"/>
      <c r="BT78" s="58"/>
      <c r="BU78" s="58"/>
      <c r="BV78" s="58"/>
      <c r="BW78" s="58"/>
      <c r="BX78" s="58"/>
      <c r="BY78" s="58"/>
      <c r="BZ78" s="58"/>
      <c r="CA78" s="58"/>
      <c r="CB78" s="58"/>
      <c r="CC78" s="58"/>
    </row>
    <row r="79" spans="1:81" x14ac:dyDescent="0.2">
      <c r="A79" s="58"/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/>
      <c r="AQ79" s="58"/>
      <c r="AR79" s="58"/>
      <c r="AS79" s="58"/>
      <c r="AT79" s="58"/>
      <c r="AU79" s="58"/>
      <c r="AV79" s="58"/>
      <c r="AW79" s="58"/>
      <c r="AX79" s="58"/>
      <c r="AY79" s="58"/>
      <c r="AZ79" s="58"/>
      <c r="BA79" s="58"/>
      <c r="BB79" s="58"/>
      <c r="BC79" s="58"/>
      <c r="BD79" s="58"/>
      <c r="BE79" s="58"/>
      <c r="BF79" s="58"/>
      <c r="BG79" s="58"/>
      <c r="BH79" s="58"/>
      <c r="BI79" s="58"/>
      <c r="BJ79" s="58"/>
      <c r="BK79" s="58"/>
      <c r="BL79" s="58"/>
      <c r="BM79" s="58"/>
      <c r="BN79" s="58"/>
      <c r="BO79" s="58"/>
      <c r="BP79" s="58"/>
      <c r="BQ79" s="58"/>
      <c r="BR79" s="58"/>
      <c r="BS79" s="58"/>
      <c r="BT79" s="58"/>
      <c r="BU79" s="58"/>
      <c r="BV79" s="58"/>
      <c r="BW79" s="58"/>
      <c r="BX79" s="58"/>
      <c r="BY79" s="58"/>
      <c r="BZ79" s="58"/>
      <c r="CA79" s="58"/>
      <c r="CB79" s="58"/>
      <c r="CC79" s="58"/>
    </row>
    <row r="80" spans="1:81" x14ac:dyDescent="0.2">
      <c r="A80" s="58"/>
      <c r="B80" s="58"/>
      <c r="C80" s="58"/>
      <c r="D80" s="58"/>
      <c r="E80" s="58"/>
      <c r="F80" s="58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  <c r="AD80" s="58"/>
      <c r="AE80" s="58"/>
      <c r="AF80" s="58"/>
      <c r="AG80" s="58"/>
      <c r="AH80" s="58"/>
      <c r="AI80" s="58"/>
      <c r="AJ80" s="58"/>
      <c r="AK80" s="58"/>
      <c r="AL80" s="58"/>
      <c r="AM80" s="58"/>
      <c r="AN80" s="58"/>
      <c r="AO80" s="58"/>
      <c r="AP80" s="58"/>
      <c r="AQ80" s="58"/>
      <c r="AR80" s="58"/>
      <c r="AS80" s="58"/>
      <c r="AT80" s="58"/>
      <c r="AU80" s="58"/>
      <c r="AV80" s="58"/>
      <c r="AW80" s="58"/>
      <c r="AX80" s="58"/>
      <c r="AY80" s="58"/>
      <c r="AZ80" s="58"/>
      <c r="BA80" s="58"/>
      <c r="BB80" s="58"/>
      <c r="BC80" s="58"/>
      <c r="BD80" s="58"/>
      <c r="BE80" s="58"/>
      <c r="BF80" s="58"/>
      <c r="BG80" s="58"/>
      <c r="BH80" s="58"/>
      <c r="BI80" s="58"/>
      <c r="BJ80" s="58"/>
      <c r="BK80" s="58"/>
      <c r="BL80" s="58"/>
      <c r="BM80" s="58"/>
      <c r="BN80" s="58"/>
      <c r="BO80" s="58"/>
      <c r="BP80" s="58"/>
      <c r="BQ80" s="58"/>
      <c r="BR80" s="58"/>
      <c r="BS80" s="58"/>
      <c r="BT80" s="58"/>
      <c r="BU80" s="58"/>
      <c r="BV80" s="58"/>
      <c r="BW80" s="58"/>
      <c r="BX80" s="58"/>
      <c r="BY80" s="58"/>
      <c r="BZ80" s="58"/>
      <c r="CA80" s="58"/>
      <c r="CB80" s="58"/>
      <c r="CC80" s="58"/>
    </row>
    <row r="81" spans="1:81" x14ac:dyDescent="0.2">
      <c r="A81" s="58"/>
      <c r="B81" s="58"/>
      <c r="C81" s="58"/>
      <c r="D81" s="58"/>
      <c r="E81" s="58"/>
      <c r="F81" s="58"/>
      <c r="G81" s="6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58"/>
      <c r="AS81" s="58"/>
      <c r="AT81" s="58"/>
      <c r="AU81" s="58"/>
      <c r="AV81" s="58"/>
      <c r="AW81" s="58"/>
      <c r="AX81" s="58"/>
      <c r="AY81" s="58"/>
      <c r="AZ81" s="58"/>
      <c r="BA81" s="58"/>
      <c r="BB81" s="58"/>
      <c r="BC81" s="58"/>
      <c r="BD81" s="58"/>
      <c r="BE81" s="58"/>
      <c r="BF81" s="58"/>
      <c r="BG81" s="58"/>
      <c r="BH81" s="58"/>
      <c r="BI81" s="58"/>
      <c r="BJ81" s="58"/>
      <c r="BK81" s="58"/>
      <c r="BL81" s="58"/>
      <c r="BM81" s="58"/>
      <c r="BN81" s="58"/>
      <c r="BO81" s="58"/>
      <c r="BP81" s="58"/>
      <c r="BQ81" s="58"/>
      <c r="BR81" s="58"/>
      <c r="BS81" s="58"/>
      <c r="BT81" s="58"/>
      <c r="BU81" s="58"/>
      <c r="BV81" s="58"/>
      <c r="BW81" s="58"/>
      <c r="BX81" s="58"/>
      <c r="BY81" s="58"/>
      <c r="BZ81" s="58"/>
      <c r="CA81" s="58"/>
      <c r="CB81" s="58"/>
      <c r="CC81" s="58"/>
    </row>
    <row r="82" spans="1:81" x14ac:dyDescent="0.2">
      <c r="A82" s="5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  <c r="AD82" s="58"/>
      <c r="AE82" s="58"/>
      <c r="AF82" s="58"/>
      <c r="AG82" s="58"/>
      <c r="AH82" s="58"/>
      <c r="AI82" s="58"/>
      <c r="AJ82" s="58"/>
      <c r="AK82" s="58"/>
      <c r="AL82" s="58"/>
      <c r="AM82" s="58"/>
      <c r="AN82" s="58"/>
      <c r="AO82" s="58"/>
      <c r="AP82" s="58"/>
      <c r="AQ82" s="58"/>
      <c r="AR82" s="58"/>
      <c r="AS82" s="58"/>
      <c r="AT82" s="58"/>
      <c r="AU82" s="58"/>
      <c r="AV82" s="58"/>
      <c r="AW82" s="58"/>
      <c r="AX82" s="58"/>
      <c r="AY82" s="58"/>
      <c r="AZ82" s="58"/>
      <c r="BA82" s="58"/>
      <c r="BB82" s="58"/>
      <c r="BC82" s="58"/>
      <c r="BD82" s="58"/>
      <c r="BE82" s="58"/>
      <c r="BF82" s="58"/>
      <c r="BG82" s="58"/>
      <c r="BH82" s="58"/>
      <c r="BI82" s="58"/>
      <c r="BJ82" s="58"/>
      <c r="BK82" s="58"/>
      <c r="BL82" s="58"/>
      <c r="BM82" s="58"/>
      <c r="BN82" s="58"/>
      <c r="BO82" s="58"/>
      <c r="BP82" s="58"/>
      <c r="BQ82" s="58"/>
      <c r="BR82" s="58"/>
      <c r="BS82" s="58"/>
      <c r="BT82" s="58"/>
      <c r="BU82" s="58"/>
      <c r="BV82" s="58"/>
      <c r="BW82" s="58"/>
      <c r="BX82" s="58"/>
      <c r="BY82" s="58"/>
      <c r="BZ82" s="58"/>
      <c r="CA82" s="58"/>
      <c r="CB82" s="58"/>
      <c r="CC82" s="58"/>
    </row>
    <row r="83" spans="1:81" x14ac:dyDescent="0.2">
      <c r="A83" s="58"/>
      <c r="B83" s="58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  <c r="AC83" s="58"/>
      <c r="AD83" s="58"/>
      <c r="AE83" s="58"/>
      <c r="AF83" s="58"/>
      <c r="AG83" s="58"/>
      <c r="AH83" s="58"/>
      <c r="AI83" s="58"/>
      <c r="AJ83" s="58"/>
      <c r="AK83" s="58"/>
      <c r="AL83" s="58"/>
      <c r="AM83" s="58"/>
      <c r="AN83" s="58"/>
      <c r="AO83" s="58"/>
      <c r="AP83" s="58"/>
      <c r="AQ83" s="58"/>
      <c r="AR83" s="58"/>
      <c r="AS83" s="58"/>
      <c r="AT83" s="58"/>
      <c r="AU83" s="58"/>
      <c r="AV83" s="58"/>
      <c r="AW83" s="58"/>
      <c r="AX83" s="58"/>
      <c r="AY83" s="58"/>
      <c r="AZ83" s="58"/>
      <c r="BA83" s="58"/>
      <c r="BB83" s="58"/>
      <c r="BC83" s="58"/>
      <c r="BD83" s="58"/>
      <c r="BE83" s="58"/>
      <c r="BF83" s="58"/>
      <c r="BG83" s="58"/>
      <c r="BH83" s="58"/>
      <c r="BI83" s="58"/>
      <c r="BJ83" s="58"/>
      <c r="BK83" s="58"/>
      <c r="BL83" s="58"/>
      <c r="BM83" s="58"/>
      <c r="BN83" s="58"/>
      <c r="BO83" s="58"/>
      <c r="BP83" s="58"/>
      <c r="BQ83" s="58"/>
      <c r="BR83" s="58"/>
      <c r="BS83" s="58"/>
      <c r="BT83" s="58"/>
      <c r="BU83" s="58"/>
      <c r="BV83" s="58"/>
      <c r="BW83" s="58"/>
      <c r="BX83" s="58"/>
      <c r="BY83" s="58"/>
      <c r="BZ83" s="58"/>
      <c r="CA83" s="58"/>
      <c r="CB83" s="58"/>
      <c r="CC83" s="58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G-2</vt:lpstr>
      <vt:lpstr>G-Totales</vt:lpstr>
      <vt:lpstr>DIRECCIONALIDAD</vt:lpstr>
      <vt:lpstr>DIAGRAMA DE VOL</vt:lpstr>
      <vt:lpstr>'G-1'!Área_de_impresión</vt:lpstr>
      <vt:lpstr>'G-2'!Área_de_impresión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INTEL</cp:lastModifiedBy>
  <cp:lastPrinted>2016-08-10T15:44:59Z</cp:lastPrinted>
  <dcterms:created xsi:type="dcterms:W3CDTF">1998-04-02T13:38:56Z</dcterms:created>
  <dcterms:modified xsi:type="dcterms:W3CDTF">2020-05-15T03:08:26Z</dcterms:modified>
</cp:coreProperties>
</file>